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0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<sst xmlns="http://schemas.openxmlformats.org/spreadsheetml/2006/main" count="426" uniqueCount="328">
  <si>
    <t>Dział</t>
  </si>
  <si>
    <t>Plan w zł.</t>
  </si>
  <si>
    <t>ROLNICTWO I ŁOWIECTWO</t>
  </si>
  <si>
    <t>Infrastruktura wodociągowa i sanitacyjna wsi</t>
  </si>
  <si>
    <t>010</t>
  </si>
  <si>
    <t>01010</t>
  </si>
  <si>
    <t>01095</t>
  </si>
  <si>
    <t>600</t>
  </si>
  <si>
    <t>TRANSPORT I ŁĄCZNOŚĆ</t>
  </si>
  <si>
    <t>60016</t>
  </si>
  <si>
    <t>700</t>
  </si>
  <si>
    <t>70005</t>
  </si>
  <si>
    <t>GOSPODARKA MIESZKANIOWA</t>
  </si>
  <si>
    <t>Gospodarka gruntami i nieruchomościami</t>
  </si>
  <si>
    <t>750</t>
  </si>
  <si>
    <t>75011</t>
  </si>
  <si>
    <t>Urzędy Wojewódzkie</t>
  </si>
  <si>
    <t>75023</t>
  </si>
  <si>
    <t>Urzędy gmin</t>
  </si>
  <si>
    <t>Pozostała działalność</t>
  </si>
  <si>
    <t>751</t>
  </si>
  <si>
    <t>75101</t>
  </si>
  <si>
    <t>-dotacja z budż. państwa na zad.zlec. gminie</t>
  </si>
  <si>
    <t>756</t>
  </si>
  <si>
    <t>75601</t>
  </si>
  <si>
    <t>Wpływy z pod. doch. od osób fizycznych</t>
  </si>
  <si>
    <t>75615</t>
  </si>
  <si>
    <t xml:space="preserve">-podatek od nieruchomości </t>
  </si>
  <si>
    <t>-podatek rolny</t>
  </si>
  <si>
    <t>-podatek leśny</t>
  </si>
  <si>
    <t>-podatek od spadków i darowizn</t>
  </si>
  <si>
    <t>-podatek od czynności cywilnoprawnych</t>
  </si>
  <si>
    <t>-odsetki od nieterminowych wpłat podatków i opłat</t>
  </si>
  <si>
    <t>75618</t>
  </si>
  <si>
    <t>-wpływy z opłaty skarbowej</t>
  </si>
  <si>
    <t>-wpływy z opłaty eksploatacyjnej</t>
  </si>
  <si>
    <t>75621</t>
  </si>
  <si>
    <t>-podatek dochodowy od osób fizycznych</t>
  </si>
  <si>
    <t>-podatek dochodowy od osób prawnych</t>
  </si>
  <si>
    <t>758</t>
  </si>
  <si>
    <t>RÓŻNE ROZLICZENIA</t>
  </si>
  <si>
    <t>-subwencja ogólna z budżetu państwa</t>
  </si>
  <si>
    <t>75801</t>
  </si>
  <si>
    <t>75814</t>
  </si>
  <si>
    <t>Różne rozliczenia finansowe</t>
  </si>
  <si>
    <t>-odsetki od środków na rachunkach bankowych</t>
  </si>
  <si>
    <t>801</t>
  </si>
  <si>
    <t>OŚWIATA I WYCHOWANIE</t>
  </si>
  <si>
    <t>80101</t>
  </si>
  <si>
    <t>Szkoły podstawowe</t>
  </si>
  <si>
    <t>80110</t>
  </si>
  <si>
    <t>900</t>
  </si>
  <si>
    <t>90095</t>
  </si>
  <si>
    <t>OGÓŁEM:</t>
  </si>
  <si>
    <t>-odsetki od nieterminowych  wpłat podatku</t>
  </si>
  <si>
    <t xml:space="preserve"> kontroli i ochrony prawa</t>
  </si>
  <si>
    <t>Udziały gminy w podatkach stanowiących</t>
  </si>
  <si>
    <t>dochody budżetu państwa</t>
  </si>
  <si>
    <t>pobierajace niektóre świad. z pomocy społ.</t>
  </si>
  <si>
    <t>GOSODARKA KOM. I  OCHRONA ŚRODOWISKA</t>
  </si>
  <si>
    <t>ADMINISTRACJA PUBLICZNA</t>
  </si>
  <si>
    <t>URZĘDY NACZELNYCH ORGANÓW WŁADZY......</t>
  </si>
  <si>
    <t>Źródła dochodów</t>
  </si>
  <si>
    <t xml:space="preserve"> w zł.</t>
  </si>
  <si>
    <t>w %</t>
  </si>
  <si>
    <t>Rozdz.</t>
  </si>
  <si>
    <t>§</t>
  </si>
  <si>
    <t>-podatek od środków transportowych</t>
  </si>
  <si>
    <t>-wpływy z tyt. przekształcenia prawa użytkowania</t>
  </si>
  <si>
    <t xml:space="preserve">Wykonanie </t>
  </si>
  <si>
    <t>85212</t>
  </si>
  <si>
    <t>85213</t>
  </si>
  <si>
    <t>852</t>
  </si>
  <si>
    <t>85214</t>
  </si>
  <si>
    <t>85219</t>
  </si>
  <si>
    <t>926</t>
  </si>
  <si>
    <t>851</t>
  </si>
  <si>
    <t>OCHRONA ZDROWIA</t>
  </si>
  <si>
    <t>POMOC SPOŁECZNA</t>
  </si>
  <si>
    <t>KULTURA FIZYCZNA I SPORT</t>
  </si>
  <si>
    <t>oraz niektóre świadczenia rodzinne</t>
  </si>
  <si>
    <t>-opłata targowa</t>
  </si>
  <si>
    <t>wieczystego w prawo własności</t>
  </si>
  <si>
    <t>2910</t>
  </si>
  <si>
    <t>2440</t>
  </si>
  <si>
    <t>2010</t>
  </si>
  <si>
    <t>0970</t>
  </si>
  <si>
    <t>0750</t>
  </si>
  <si>
    <t>2030</t>
  </si>
  <si>
    <t>0830</t>
  </si>
  <si>
    <t>0350</t>
  </si>
  <si>
    <t>0360</t>
  </si>
  <si>
    <t>0410</t>
  </si>
  <si>
    <t>0500</t>
  </si>
  <si>
    <t>0910</t>
  </si>
  <si>
    <t>0920</t>
  </si>
  <si>
    <t>2920</t>
  </si>
  <si>
    <t>0020</t>
  </si>
  <si>
    <t>0010</t>
  </si>
  <si>
    <t>0690</t>
  </si>
  <si>
    <t>0480</t>
  </si>
  <si>
    <t>0470</t>
  </si>
  <si>
    <t>0460</t>
  </si>
  <si>
    <t>0430</t>
  </si>
  <si>
    <t>0340</t>
  </si>
  <si>
    <t>0330</t>
  </si>
  <si>
    <t>0320</t>
  </si>
  <si>
    <t>0310</t>
  </si>
  <si>
    <t>2360</t>
  </si>
  <si>
    <t>0770</t>
  </si>
  <si>
    <t>0760</t>
  </si>
  <si>
    <t>80113</t>
  </si>
  <si>
    <t>85295</t>
  </si>
  <si>
    <t xml:space="preserve">-dotacje celowe otrzymane z budżetu państwa </t>
  </si>
  <si>
    <t>400</t>
  </si>
  <si>
    <t>40002</t>
  </si>
  <si>
    <t>70004</t>
  </si>
  <si>
    <t>0870</t>
  </si>
  <si>
    <t>75095</t>
  </si>
  <si>
    <t>75616</t>
  </si>
  <si>
    <t>75831</t>
  </si>
  <si>
    <t>85415</t>
  </si>
  <si>
    <t>85228</t>
  </si>
  <si>
    <t>90001</t>
  </si>
  <si>
    <t>0400</t>
  </si>
  <si>
    <t>854</t>
  </si>
  <si>
    <t>-wpływy z opłaty produktowej</t>
  </si>
  <si>
    <t>75807</t>
  </si>
  <si>
    <t>EDUKACYJNA OPIEKA WYCHOWAWCZA</t>
  </si>
  <si>
    <t xml:space="preserve">-wpływy ze sprzedaży nieruchomości </t>
  </si>
  <si>
    <t>90020</t>
  </si>
  <si>
    <t xml:space="preserve">Wpływy z podatku rolnego, podatku leśnego, </t>
  </si>
  <si>
    <t>2680</t>
  </si>
  <si>
    <t>2707</t>
  </si>
  <si>
    <t>92601</t>
  </si>
  <si>
    <t>60095</t>
  </si>
  <si>
    <t>oraz skł.na ubezpieczenia emerytalne i rentowe</t>
  </si>
  <si>
    <t>z ubezpieczenia społecznego</t>
  </si>
  <si>
    <t>na ubezpieczenie emerytalne i rentowe</t>
  </si>
  <si>
    <t>Usługi opiekuńcze i specjalistyczne usługi opiekuńcze</t>
  </si>
  <si>
    <t>Dostarczanie wody</t>
  </si>
  <si>
    <t>Różne jednostki obsługi gospodarki mieszkaniowej</t>
  </si>
  <si>
    <t>Gimnazja</t>
  </si>
  <si>
    <t>Dowożenie uczniów do szkół</t>
  </si>
  <si>
    <t>Pomoc materialna dla uczniów</t>
  </si>
  <si>
    <t>Gospodarka ściekowa i ochrona wód</t>
  </si>
  <si>
    <t>Obiekty sportowe</t>
  </si>
  <si>
    <t>nieruchomości</t>
  </si>
  <si>
    <t xml:space="preserve">-wpływy z opłat  za użytkowanie wieczyste </t>
  </si>
  <si>
    <t>gminie z zakresu administracji rządowej</t>
  </si>
  <si>
    <t xml:space="preserve">-dotacja z budżetu państwa na zadanie zlec. </t>
  </si>
  <si>
    <t>podatkowej</t>
  </si>
  <si>
    <t xml:space="preserve">-pod. od działalności gosp. w formie karty </t>
  </si>
  <si>
    <t>-odsetki od nietermin.wpłat podatków i opłat</t>
  </si>
  <si>
    <t>zadań zleconych:</t>
  </si>
  <si>
    <t>nieczystości z budynków w Grabowcu</t>
  </si>
  <si>
    <t>i obsługę komunalną w lokalach użytkowych</t>
  </si>
  <si>
    <t>-wpłaty za ogrzewanie, zużycie energii elektr.</t>
  </si>
  <si>
    <t xml:space="preserve">-dotacja z budżetu państwa na realizację </t>
  </si>
  <si>
    <t>-wpływy z opł. za zezwolenie na sprzedaż alkoholu</t>
  </si>
  <si>
    <t>W ENERGIĘ EL., GAZ I WODĘ</t>
  </si>
  <si>
    <t xml:space="preserve">WYTWARZANIE I ZAOPATRYWANIE </t>
  </si>
  <si>
    <t>( prowadzenie i aktualizacja rejestru wyborców )</t>
  </si>
  <si>
    <t>za mieszkania komunalne</t>
  </si>
  <si>
    <t xml:space="preserve">-wpływ opłat za wywóz </t>
  </si>
  <si>
    <t>-dotacja z budżetu państwa na sfin. zwrotu producentom rolnym części podatku akcyzowego w cenie oleju napęd. do prod. rolnej</t>
  </si>
  <si>
    <t>- wpływy z tyt. zwrotu kosztów obsługi  komunalnej</t>
  </si>
  <si>
    <t xml:space="preserve">Urzędy nacz. organów wladzy państwowej, </t>
  </si>
  <si>
    <t>własnych zadań bieżących gmin :</t>
  </si>
  <si>
    <t>80195</t>
  </si>
  <si>
    <t>Pozostała dzialalność</t>
  </si>
  <si>
    <t>na realiz. własnych zadań bieżących gmin :</t>
  </si>
  <si>
    <t xml:space="preserve">Świadczenia rodzinne, zaliczka alimentacyjna </t>
  </si>
  <si>
    <t>Ośrodki pomocy społecznej</t>
  </si>
  <si>
    <t>-dotacje z budżetu państwa na realizację</t>
  </si>
  <si>
    <t xml:space="preserve">-wpł. za bud. szamba -Rogówko ul. Lubicka 36 </t>
  </si>
  <si>
    <t>60011</t>
  </si>
  <si>
    <t>Drogi publiczne krajowe</t>
  </si>
  <si>
    <t>Drogi publiczne gminne</t>
  </si>
  <si>
    <t xml:space="preserve"> - wpływy z różnych dochodów:</t>
  </si>
  <si>
    <t xml:space="preserve"> -wpływy z różnych dochodów:</t>
  </si>
  <si>
    <t>podatku  doch.od os. f. i płatnika zas. chorobowych oraz zwroty kosztów sądowych</t>
  </si>
  <si>
    <t xml:space="preserve"> -wpływy z różnych opłat:</t>
  </si>
  <si>
    <t xml:space="preserve">-odsetki z tyt. nieterminowych wpłat opłat </t>
  </si>
  <si>
    <t>-prowizja gminy za realiz. dochodów  związanych z zadaniami zleconymi</t>
  </si>
  <si>
    <t>85154</t>
  </si>
  <si>
    <t>Przeciwdziałanie alkoholizmowi</t>
  </si>
  <si>
    <t>Zasiłki i pomoc w naturze oraz składki na ubezpieczenie emerytalne i rentowe</t>
  </si>
  <si>
    <t xml:space="preserve">Wpływy z podatku rolnego,podatku leśnego,podatku od czynności cywilnoprawnych, podatków i opłat lokalnych od osób prawnych i in. jedn. organiz. </t>
  </si>
  <si>
    <t>-wpłaty odsetek za nieterminowe regulowanie  należności za czynsz</t>
  </si>
  <si>
    <t xml:space="preserve"> i obsługę komunalną</t>
  </si>
  <si>
    <t>DOCHODY OD OSÓB PRAWNYCH, FIZYCZNYCH I IN. JEDN. NIE POSIAD. OSOB. PRAWNEJ</t>
  </si>
  <si>
    <t>-rekompensaty  utraconych dochodów  w podatkach i opłatach lokalnych z tyt. zwolnień określ. w ustawie o rehabilitacji zawod. i społecznej oraz zatrudnieniu osó niepełnosprawnych</t>
  </si>
  <si>
    <t>-wpłaty  świadczeniobiorców za usługi opiekuńcze GOPS</t>
  </si>
  <si>
    <t>-wpływ odsetek z tyt. zaległych opłat za wywóz ścieków z budynków w Grabowcu</t>
  </si>
  <si>
    <t xml:space="preserve"> od os. fizycznych i płatników zasiłków chorobowych, </t>
  </si>
  <si>
    <t>-wpłaty odsetek od należności za czynsz i obsługę komunalną w lokalach użytkowych</t>
  </si>
  <si>
    <t xml:space="preserve">-wpływy z czynszu </t>
  </si>
  <si>
    <t>-odsetki od nieterminowych wpłat opłat</t>
  </si>
  <si>
    <t>podatku od spadków i darowizn, czyn-ności cywilnoprawnych oraz podat-ków i opłat lokalnych od osób fiz.</t>
  </si>
  <si>
    <t>dochody  j.s.t. na podstawie ustaw</t>
  </si>
  <si>
    <t xml:space="preserve">Wpływy z in. opłat stanowiących </t>
  </si>
  <si>
    <t>&gt; część oświatowa</t>
  </si>
  <si>
    <t>&gt; Świadczenia rodzinne oraz składki na ubezp. emerytalne i rentowe z ubezpieczenia społecznego</t>
  </si>
  <si>
    <t xml:space="preserve">&gt; Składki na ub. zdrowotne opłacane za osoby </t>
  </si>
  <si>
    <t xml:space="preserve">&gt; Zasiłki i pomoc w naturze oraz składki </t>
  </si>
  <si>
    <t>&gt; Ośrodki pomocy społecznej</t>
  </si>
  <si>
    <t xml:space="preserve"> -wpłaty za wodę  [wpływy na poczet  zaległości ustalonych na dzień przejęcia  działalności dostarczania wody  przez Spółkę "elwik"]</t>
  </si>
  <si>
    <t xml:space="preserve"> -wpływy ze sprzedaży  nieruchomości komunalnych </t>
  </si>
  <si>
    <t>-wpł. z odsetek za nieterminowane wpłaty za wodę</t>
  </si>
  <si>
    <t>60005</t>
  </si>
  <si>
    <t>Autostrady płatne</t>
  </si>
  <si>
    <t>-odszkodowanie za grunty pod  autostradę A-1</t>
  </si>
  <si>
    <t xml:space="preserve"> -za  reklamy w pasie drogowym</t>
  </si>
  <si>
    <t xml:space="preserve"> -odsetki od nieterminowych wpłat</t>
  </si>
  <si>
    <t>0490</t>
  </si>
  <si>
    <t xml:space="preserve"> -opł.za zajęcie pasa drogowego</t>
  </si>
  <si>
    <t xml:space="preserve"> -wpł. z najmu pomieszczeń szkolnych</t>
  </si>
  <si>
    <t>-dotacja celowa z budżetu państwa na realiz. własnych zadań bież.  gmin</t>
  </si>
  <si>
    <t xml:space="preserve">-wpływy czynszu z najmu lokali użytkowych </t>
  </si>
  <si>
    <t xml:space="preserve"> -wpł. z usług - za wodę , ścieki, c.o.</t>
  </si>
  <si>
    <t xml:space="preserve"> -odsetki  za zwł. w zapłacie należności</t>
  </si>
  <si>
    <t xml:space="preserve"> -wpł. ze sprzedaży skł. majątkowych</t>
  </si>
  <si>
    <t xml:space="preserve"> -wpł.ze zwrotu kosztów sądowych w spr. o zapłatę zaległ.czynszu</t>
  </si>
  <si>
    <t>-wpł. ze zwrotu kosztów sądowych w spr. o zapłatę za wodę</t>
  </si>
  <si>
    <t xml:space="preserve"> -zwroty za operaty szacunk. Nieruchomości</t>
  </si>
  <si>
    <t>&gt;część równoważąca</t>
  </si>
  <si>
    <t>&gt; część wyrównawcza</t>
  </si>
  <si>
    <t>wpł. z różnych dochodów:</t>
  </si>
  <si>
    <t xml:space="preserve"> &gt;zwr. nadpł. wynagrodz. (rozl. lat ub.)</t>
  </si>
  <si>
    <t>80104</t>
  </si>
  <si>
    <t>Przedszkola</t>
  </si>
  <si>
    <t>2370</t>
  </si>
  <si>
    <t>0927</t>
  </si>
  <si>
    <t xml:space="preserve"> -ods. od środków  na progr. UE "Uczenie się przez całe życie"</t>
  </si>
  <si>
    <t xml:space="preserve"> -zwrot dotacji pobranej w 2007r. w nadm. wysokości na zadanie zlecone przez Gminę (Akcja Katolicka Grębocin)</t>
  </si>
  <si>
    <t xml:space="preserve"> -refundacja zasiłków  wypłaconych osobom przebywającym na terenie gminy, a zameldowanych poza gminą</t>
  </si>
  <si>
    <t xml:space="preserve"> -wpł. z tyt. kosztów upomnień do zwrotu nienależnie pobranych świadczeń</t>
  </si>
  <si>
    <t>&gt;wynagrodzenie płatników pod. doch. od os. fiz i płatników zasiłków chorobowych.</t>
  </si>
  <si>
    <t xml:space="preserve"> &gt;wpł. za pobyt podopiecznej w DPS</t>
  </si>
  <si>
    <t xml:space="preserve"> -refundacja  wydatków na dożywianie osób przebywających na terenie gminy Lubicz, a zameldowanych poza gminą</t>
  </si>
  <si>
    <t xml:space="preserve"> &gt;zwr. niezrealizowanych wydatków niewygasających</t>
  </si>
  <si>
    <t xml:space="preserve"> &gt;zwrot opł. za korzystanie ze środo-wiska -rozl. z lat ub.</t>
  </si>
  <si>
    <t>,</t>
  </si>
  <si>
    <t>853</t>
  </si>
  <si>
    <t>85395</t>
  </si>
  <si>
    <t>POZOSTAŁE ZADANIA W ZAKRESIE POLITYKI SPOŁ.</t>
  </si>
  <si>
    <t>2008</t>
  </si>
  <si>
    <t>2009</t>
  </si>
  <si>
    <t xml:space="preserve"> -dotacja rozwojowa na proj. "Prze-szłość dla przyszłości…"  w ramach POKL- wkład krajowy</t>
  </si>
  <si>
    <t>90015</t>
  </si>
  <si>
    <t>Oświetlenie ulic, placów i dróg</t>
  </si>
  <si>
    <t>-wpł. z korekty opłat zw. z oświetleniem dróg (rozl. wyd. 2007r.)</t>
  </si>
  <si>
    <t xml:space="preserve">Wpływy i wydatki zwiazane z groma-dzeniem środków z opłat produkto-wych </t>
  </si>
  <si>
    <t>6300</t>
  </si>
  <si>
    <t xml:space="preserve">-zwrot przez firmę przewozową kosztów ubezpieczenia autobusów </t>
  </si>
  <si>
    <t xml:space="preserve"> -ods. od nietermin. wpłat</t>
  </si>
  <si>
    <t>Realizację dochodów budżetu w  2008r. w poszczególnych działach przedstawia poniższe zestawienie:</t>
  </si>
  <si>
    <t>Pozost. działalność</t>
  </si>
  <si>
    <t>-wpł. za służebność drogi</t>
  </si>
  <si>
    <t xml:space="preserve"> -odprowadzony pod. VAT od odszkodowania za grunty przejęte pod budowę drogi kraj. Szosa Lubicka</t>
  </si>
  <si>
    <t xml:space="preserve"> -wpł. z różnych dochodów:</t>
  </si>
  <si>
    <t xml:space="preserve">~ rozl. wniesionej opłaty sądowej </t>
  </si>
  <si>
    <t>~wpł. odszkodowania  za spalony bud. Lubicz G. ul. Lipnowska 24</t>
  </si>
  <si>
    <t>-wpł. z różnych dochodów:</t>
  </si>
  <si>
    <t>~zwroty za operaty szacunk. nieruchomości</t>
  </si>
  <si>
    <t xml:space="preserve"> ~wpł. za bezumowne korzystanie z nieruchomości</t>
  </si>
  <si>
    <t xml:space="preserve"> -prowizja za realiz. dochodów zw. z zadaniami zleconymi</t>
  </si>
  <si>
    <t xml:space="preserve"> -wpł. za rozmowy telefoniczne, en. elektr., transport</t>
  </si>
  <si>
    <t xml:space="preserve">-odsetki za nieterminowe regulowanie należności </t>
  </si>
  <si>
    <r>
      <t xml:space="preserve"> &gt;</t>
    </r>
    <r>
      <rPr>
        <i/>
        <sz val="9"/>
        <rFont val="Arial CE"/>
        <family val="2"/>
      </rPr>
      <t xml:space="preserve"> należności  po  likwidacji Gospodarstwa Pomocn. przy Urzędzie Gminy             </t>
    </r>
  </si>
  <si>
    <r>
      <t xml:space="preserve">&gt; </t>
    </r>
    <r>
      <rPr>
        <i/>
        <sz val="9"/>
        <rFont val="Arial CE"/>
        <family val="2"/>
      </rPr>
      <t>odszkodowania</t>
    </r>
  </si>
  <si>
    <r>
      <t xml:space="preserve"> &gt;</t>
    </r>
    <r>
      <rPr>
        <i/>
        <sz val="9"/>
        <rFont val="Arial CE"/>
        <family val="2"/>
      </rPr>
      <t xml:space="preserve"> wynagrodzenie płatnika (Urząd Gminy) podatku dochod. od osób fiz.  i płatnika zasiłków chorob.</t>
    </r>
  </si>
  <si>
    <r>
      <t>&gt;</t>
    </r>
    <r>
      <rPr>
        <i/>
        <sz val="9"/>
        <rFont val="Arial CE"/>
        <family val="2"/>
      </rPr>
      <t xml:space="preserve"> wpł. z rozliczenia wydatków lat. ub.</t>
    </r>
  </si>
  <si>
    <r>
      <rPr>
        <b/>
        <i/>
        <sz val="9"/>
        <rFont val="Arial CE"/>
        <family val="2"/>
      </rPr>
      <t>&gt;</t>
    </r>
    <r>
      <rPr>
        <i/>
        <sz val="9"/>
        <rFont val="Arial CE"/>
        <family val="2"/>
      </rPr>
      <t>zwrot opł. za szkolenie</t>
    </r>
  </si>
  <si>
    <r>
      <rPr>
        <b/>
        <i/>
        <sz val="9"/>
        <rFont val="Arial CE"/>
        <family val="2"/>
      </rPr>
      <t>&gt;</t>
    </r>
    <r>
      <rPr>
        <i/>
        <sz val="9"/>
        <rFont val="Arial CE"/>
        <family val="2"/>
      </rPr>
      <t>zwrot kosztów deleg. ZGW</t>
    </r>
  </si>
  <si>
    <t>-wpł. ze sprzedaży przez ZDGMiK zezłomowanych skł.majątkowych</t>
  </si>
  <si>
    <r>
      <t>&gt;</t>
    </r>
    <r>
      <rPr>
        <i/>
        <sz val="9"/>
        <rFont val="Arial CE"/>
        <family val="2"/>
      </rPr>
      <t xml:space="preserve">wynagrodzenie dla płatnika (ZDGMiK)  </t>
    </r>
  </si>
  <si>
    <r>
      <t xml:space="preserve"> </t>
    </r>
    <r>
      <rPr>
        <b/>
        <i/>
        <sz val="9"/>
        <rFont val="Arial CE"/>
        <family val="2"/>
      </rPr>
      <t>&gt;</t>
    </r>
    <r>
      <rPr>
        <i/>
        <sz val="9"/>
        <rFont val="Arial CE"/>
        <family val="2"/>
      </rPr>
      <t>zwrot części wniesionej opł. sądowej od pozwu o zapł. zaległości za wodę</t>
    </r>
  </si>
  <si>
    <r>
      <t>&gt;</t>
    </r>
    <r>
      <rPr>
        <i/>
        <sz val="9"/>
        <rFont val="Arial CE"/>
        <family val="2"/>
      </rPr>
      <t>wpł. za udostępnienie samochodu</t>
    </r>
  </si>
  <si>
    <r>
      <rPr>
        <b/>
        <i/>
        <sz val="9"/>
        <rFont val="Arial CE"/>
        <family val="2"/>
      </rPr>
      <t>&gt;</t>
    </r>
    <r>
      <rPr>
        <i/>
        <sz val="9"/>
        <rFont val="Arial CE"/>
        <family val="2"/>
      </rPr>
      <t>zwrot przez Woj. Sztab Wojskowy wypłac. przez Urząd Gminy rekompensat utrac. wynagrodzeń powołanym na ćwiczenia wojskowe</t>
    </r>
  </si>
  <si>
    <r>
      <t xml:space="preserve">&gt; </t>
    </r>
    <r>
      <rPr>
        <i/>
        <sz val="9"/>
        <rFont val="Arial CE"/>
        <family val="2"/>
      </rPr>
      <t>wpływy z opłaty adiacenckiej i planistycznej</t>
    </r>
  </si>
  <si>
    <r>
      <t xml:space="preserve"> </t>
    </r>
    <r>
      <rPr>
        <b/>
        <i/>
        <sz val="9"/>
        <rFont val="Arial CE"/>
        <family val="2"/>
      </rPr>
      <t xml:space="preserve">  &gt;</t>
    </r>
    <r>
      <rPr>
        <i/>
        <sz val="9"/>
        <rFont val="Arial CE"/>
        <family val="2"/>
      </rPr>
      <t xml:space="preserve"> opł. za wpis do ewid. działalności gospodarczej</t>
    </r>
  </si>
  <si>
    <r>
      <t>&gt;</t>
    </r>
    <r>
      <rPr>
        <i/>
        <sz val="9"/>
        <rFont val="Arial CE"/>
        <family val="2"/>
      </rPr>
      <t xml:space="preserve"> opł. za informację publiczną</t>
    </r>
  </si>
  <si>
    <r>
      <t>&gt;</t>
    </r>
    <r>
      <rPr>
        <i/>
        <sz val="9"/>
        <rFont val="Arial CE"/>
        <family val="2"/>
      </rPr>
      <t>opł. za koszty upomnienia</t>
    </r>
  </si>
  <si>
    <t>x</t>
  </si>
  <si>
    <r>
      <t>&gt;</t>
    </r>
    <r>
      <rPr>
        <i/>
        <sz val="9"/>
        <rFont val="Arial CE"/>
        <family val="2"/>
      </rPr>
      <t>sfinans. nauczania j. angielskiego w pierwszych i drugich klasach SP</t>
    </r>
  </si>
  <si>
    <t xml:space="preserve"> -środki z FRSE na progr. UE  "Uczenie się przez całe życie"-wizyta przygotowawcza 2008r.</t>
  </si>
  <si>
    <r>
      <rPr>
        <b/>
        <i/>
        <sz val="9"/>
        <rFont val="Arial CE"/>
        <family val="2"/>
      </rPr>
      <t>&gt;</t>
    </r>
    <r>
      <rPr>
        <i/>
        <sz val="9"/>
        <rFont val="Arial CE"/>
        <family val="2"/>
      </rPr>
      <t>opł. za duplikaty  świadectw i legitymacji szkoln.</t>
    </r>
  </si>
  <si>
    <t>(realizacja sklasyfikowana w Dz.750 rozdz. 75011)</t>
  </si>
  <si>
    <r>
      <t>&gt;</t>
    </r>
    <r>
      <rPr>
        <i/>
        <sz val="9"/>
        <rFont val="Arial CE"/>
        <family val="2"/>
      </rPr>
      <t xml:space="preserve">wynagrodzenie płatników pod. doch. </t>
    </r>
  </si>
  <si>
    <r>
      <t>&gt;</t>
    </r>
    <r>
      <rPr>
        <i/>
        <sz val="9"/>
        <rFont val="Arial CE"/>
        <family val="2"/>
      </rPr>
      <t>wpł.za duplikaty legitymacji i świadectw szkol.</t>
    </r>
  </si>
  <si>
    <r>
      <t>&gt;</t>
    </r>
    <r>
      <rPr>
        <i/>
        <sz val="9"/>
        <rFont val="Arial CE"/>
        <family val="2"/>
      </rPr>
      <t xml:space="preserve"> odszkodowania za uszkodzenie mienia</t>
    </r>
  </si>
  <si>
    <t xml:space="preserve"> -zwrot nadmiernej dotacji za 2007r. -  Przedszkole Publ. w Lubiczu</t>
  </si>
  <si>
    <t xml:space="preserve"> -nadwyżka środ.obrotowych za 2007r.-  Przedszkole Publ. w Lubiczu </t>
  </si>
  <si>
    <t xml:space="preserve"> -ods. od środ. na r-ku bankowym</t>
  </si>
  <si>
    <t>-dochody z tyt. wynajmu autobusów  firmie  przewozowej wynajętej do dowozu uczniów do szkół</t>
  </si>
  <si>
    <t xml:space="preserve"> -środki z FRSE na progr. UE "Uczenie się przez całe życie"2008-2010r.</t>
  </si>
  <si>
    <t>&gt;dofinans. monitoringu wizyjnego SP w Złotorii</t>
  </si>
  <si>
    <r>
      <t>&gt;</t>
    </r>
    <r>
      <rPr>
        <i/>
        <sz val="9"/>
        <rFont val="Arial CE"/>
        <family val="2"/>
      </rPr>
      <t>dofinans. pracodawcom kosztów przygotowania zawodowego młodocianych pracowników</t>
    </r>
  </si>
  <si>
    <t>-zasiłki celowe dla producentów rolnych poszkodowanych suszą i huraganem</t>
  </si>
  <si>
    <t xml:space="preserve"> -zasiłki stałe</t>
  </si>
  <si>
    <t xml:space="preserve"> -dochody z tyt. zwrotu nienależnie pobranych świadczeń rodzinnych</t>
  </si>
  <si>
    <t xml:space="preserve"> -odsetki z tyt.zwrotu  nienależnie pobranych świadczeń rodzinnych</t>
  </si>
  <si>
    <t>0570</t>
  </si>
  <si>
    <r>
      <t xml:space="preserve">&gt; Pozostała działalność </t>
    </r>
    <r>
      <rPr>
        <i/>
        <sz val="9"/>
        <rFont val="Arial CE"/>
        <family val="2"/>
      </rPr>
      <t>(Pomoc państwa w zakresie dożywiania</t>
    </r>
    <r>
      <rPr>
        <b/>
        <sz val="9"/>
        <rFont val="Arial CE"/>
        <family val="2"/>
      </rPr>
      <t>)</t>
    </r>
  </si>
  <si>
    <t xml:space="preserve"> -dotacja rozwojowa na proj. "Prze-szłość dla przyszłości…"  w ramach POKL- ze śr. EFS</t>
  </si>
  <si>
    <t>85324</t>
  </si>
  <si>
    <t>Państw. Fundusz Rehabilit. Osób Niepełnospr.</t>
  </si>
  <si>
    <t xml:space="preserve"> -dotacja z PFRON na obsługę progr. "Uczeń na wsi…"</t>
  </si>
  <si>
    <t xml:space="preserve"> -dotacja rozwojowa na proj."Aktywni i zintegrowani w gm. Lubicz" POKL śr.EFS</t>
  </si>
  <si>
    <t xml:space="preserve"> -dotacja rozwojowa na proj."Aktywni i zintegrowani w gm. Lubicz" POKL -wkład krajowy</t>
  </si>
  <si>
    <r>
      <t xml:space="preserve"> </t>
    </r>
    <r>
      <rPr>
        <b/>
        <i/>
        <sz val="8"/>
        <rFont val="Arial CE"/>
        <family val="2"/>
      </rPr>
      <t>&gt;</t>
    </r>
    <r>
      <rPr>
        <i/>
        <sz val="8"/>
        <rFont val="Arial CE"/>
        <family val="2"/>
      </rPr>
      <t>pomoc materialna o charakterze socjalnym dla uczniów</t>
    </r>
  </si>
  <si>
    <r>
      <rPr>
        <b/>
        <i/>
        <sz val="8"/>
        <rFont val="Arial CE"/>
        <family val="0"/>
      </rPr>
      <t>&gt;</t>
    </r>
    <r>
      <rPr>
        <i/>
        <sz val="8"/>
        <rFont val="Arial CE"/>
        <family val="2"/>
      </rPr>
      <t>zakup podręczników kl. 0-III szk.podst.</t>
    </r>
  </si>
  <si>
    <t>85495</t>
  </si>
  <si>
    <t>-refund.kosztów eksploat.świetlicy "Wioska Internetowa"</t>
  </si>
  <si>
    <t>2705</t>
  </si>
  <si>
    <t xml:space="preserve"> -środki z FRSE na proj. "Przyjaźń jest magią…" w ram. Polsko-Litewskiej Wymiany Młodzieży</t>
  </si>
  <si>
    <t>-środki od SP w Kłajpedzie (Litwa) na projekt partnerski szkół "Twórzmy wspólnie"</t>
  </si>
  <si>
    <t>6330</t>
  </si>
  <si>
    <t xml:space="preserve"> -dotacja z budż.państwa na dofin. progr. "Moje Boisko Orlik-2012" -bud. kompleksu sport. W Grębocinie</t>
  </si>
  <si>
    <t xml:space="preserve"> -dofinans. ze środków  samorządu woj. progr. "Moje Boisko Orlik-2012" bud. kompleksu sport. w Grębocinie</t>
  </si>
  <si>
    <t xml:space="preserve"> -ods. od środków na r-kach bank.</t>
  </si>
  <si>
    <t xml:space="preserve"> -ods. od środków na r-ku bank.  proj.  "Aktywni i zintegrowani…"</t>
  </si>
  <si>
    <t xml:space="preserve"> -wpł. z tyt. grzywny nałożonej w sprawie o spł. nienależnych świadcz. rodzinnych</t>
  </si>
  <si>
    <t>-wpływy z  wynajmu pomieszczenia biurowego i dzierż. dachu</t>
  </si>
  <si>
    <t xml:space="preserve"> -wpływy z czynszu za dzierżawę gruntów roln. i obwodów łowieckich</t>
  </si>
  <si>
    <t xml:space="preserve"> -wpł. z tyt. zwrotu zaliczki i fund.alimentac. - w części należnej gminie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</si>
</sst>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_-* #,##0.0\ _z_ł_-;\-* #,##0.0\ _z_ł_-;_-* &quot;-&quot;?\ _z_ł_-;_-@_-"/>
    <numFmt numFmtId="169" formatCode="_-* #,##0.0\ _z_ł_-;\-* #,##0.0\ _z_ł_-;_-* &quot;-&quot;??\ _z_ł_-;_-@_-"/>
    <numFmt numFmtId="170" formatCode="_-* #,##0\ _z_ł_-;\-* #,##0\ _z_ł_-;_-* &quot;-&quot;??\ _z_ł_-;_-@_-"/>
  </numFmts>
  <fonts count="34">
    <font>
      <sz val="10"/>
      <name val="Arial CE"/>
      <family val="0"/>
    </font>
    <font>
      <i/>
      <sz val="10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10"/>
      <color indexed="10"/>
      <name val="Arial CE"/>
      <family val="0"/>
    </font>
    <font>
      <sz val="11"/>
      <name val="Arial CE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2"/>
      <name val="Arial CE"/>
      <family val="2"/>
    </font>
    <font>
      <b/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Arial CE"/>
      <family val="2"/>
    </font>
    <font>
      <i/>
      <sz val="9"/>
      <color indexed="10"/>
      <name val="Arial CE"/>
      <family val="2"/>
    </font>
    <font>
      <sz val="9"/>
      <color indexed="10"/>
      <name val="Arial CE"/>
      <family val="2"/>
    </font>
    <font>
      <b/>
      <i/>
      <sz val="9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309">
    <xf numFmtId="0" fontId="0" fillId="0" borderId="0" xfId="0" applyAlignment="1">
      <alignment/>
    </xf>
    <xf numFmtId="43" fontId="4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170" fontId="4" fillId="0" borderId="10" xfId="42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49" fontId="3" fillId="21" borderId="13" xfId="0" applyNumberFormat="1" applyFont="1" applyFill="1" applyBorder="1" applyAlignment="1">
      <alignment horizontal="center"/>
    </xf>
    <xf numFmtId="49" fontId="3" fillId="21" borderId="10" xfId="0" applyNumberFormat="1" applyFont="1" applyFill="1" applyBorder="1" applyAlignment="1">
      <alignment horizontal="center"/>
    </xf>
    <xf numFmtId="49" fontId="10" fillId="21" borderId="14" xfId="0" applyNumberFormat="1" applyFont="1" applyFill="1" applyBorder="1" applyAlignment="1">
      <alignment horizontal="center"/>
    </xf>
    <xf numFmtId="49" fontId="6" fillId="21" borderId="0" xfId="0" applyNumberFormat="1" applyFont="1" applyFill="1" applyBorder="1" applyAlignment="1">
      <alignment horizontal="center"/>
    </xf>
    <xf numFmtId="41" fontId="3" fillId="21" borderId="10" xfId="0" applyNumberFormat="1" applyFont="1" applyFill="1" applyBorder="1" applyAlignment="1">
      <alignment/>
    </xf>
    <xf numFmtId="43" fontId="3" fillId="21" borderId="15" xfId="0" applyNumberFormat="1" applyFont="1" applyFill="1" applyBorder="1" applyAlignment="1">
      <alignment horizontal="center"/>
    </xf>
    <xf numFmtId="168" fontId="3" fillId="21" borderId="16" xfId="0" applyNumberFormat="1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/>
    </xf>
    <xf numFmtId="168" fontId="3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3" fontId="4" fillId="0" borderId="2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168" fontId="4" fillId="0" borderId="22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wrapText="1" indent="1"/>
    </xf>
    <xf numFmtId="49" fontId="30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wrapText="1" indent="1"/>
    </xf>
    <xf numFmtId="43" fontId="3" fillId="0" borderId="23" xfId="42" applyNumberFormat="1" applyFont="1" applyBorder="1" applyAlignment="1">
      <alignment/>
    </xf>
    <xf numFmtId="49" fontId="3" fillId="21" borderId="24" xfId="0" applyNumberFormat="1" applyFont="1" applyFill="1" applyBorder="1" applyAlignment="1">
      <alignment horizontal="center"/>
    </xf>
    <xf numFmtId="49" fontId="3" fillId="21" borderId="25" xfId="0" applyNumberFormat="1" applyFont="1" applyFill="1" applyBorder="1" applyAlignment="1">
      <alignment horizontal="center"/>
    </xf>
    <xf numFmtId="0" fontId="9" fillId="21" borderId="26" xfId="0" applyFont="1" applyFill="1" applyBorder="1" applyAlignment="1">
      <alignment horizontal="center"/>
    </xf>
    <xf numFmtId="41" fontId="3" fillId="21" borderId="25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wrapText="1"/>
    </xf>
    <xf numFmtId="49" fontId="31" fillId="0" borderId="11" xfId="0" applyNumberFormat="1" applyFont="1" applyBorder="1" applyAlignment="1">
      <alignment horizontal="center"/>
    </xf>
    <xf numFmtId="49" fontId="31" fillId="0" borderId="0" xfId="0" applyNumberFormat="1" applyFont="1" applyBorder="1" applyAlignment="1">
      <alignment/>
    </xf>
    <xf numFmtId="49" fontId="30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/>
    </xf>
    <xf numFmtId="170" fontId="32" fillId="0" borderId="10" xfId="42" applyNumberFormat="1" applyFont="1" applyBorder="1" applyAlignment="1">
      <alignment/>
    </xf>
    <xf numFmtId="43" fontId="32" fillId="0" borderId="10" xfId="0" applyNumberFormat="1" applyFont="1" applyBorder="1" applyAlignment="1">
      <alignment/>
    </xf>
    <xf numFmtId="168" fontId="32" fillId="0" borderId="22" xfId="0" applyNumberFormat="1" applyFont="1" applyBorder="1" applyAlignment="1">
      <alignment/>
    </xf>
    <xf numFmtId="49" fontId="31" fillId="0" borderId="27" xfId="0" applyNumberFormat="1" applyFont="1" applyBorder="1" applyAlignment="1">
      <alignment horizontal="center"/>
    </xf>
    <xf numFmtId="49" fontId="32" fillId="0" borderId="27" xfId="0" applyNumberFormat="1" applyFont="1" applyBorder="1" applyAlignment="1">
      <alignment/>
    </xf>
    <xf numFmtId="49" fontId="30" fillId="0" borderId="12" xfId="0" applyNumberFormat="1" applyFont="1" applyBorder="1" applyAlignment="1">
      <alignment horizontal="center"/>
    </xf>
    <xf numFmtId="168" fontId="32" fillId="0" borderId="28" xfId="0" applyNumberFormat="1" applyFont="1" applyBorder="1" applyAlignment="1">
      <alignment/>
    </xf>
    <xf numFmtId="170" fontId="30" fillId="0" borderId="10" xfId="42" applyNumberFormat="1" applyFont="1" applyBorder="1" applyAlignment="1">
      <alignment/>
    </xf>
    <xf numFmtId="168" fontId="30" fillId="0" borderId="22" xfId="0" applyNumberFormat="1" applyFont="1" applyBorder="1" applyAlignment="1">
      <alignment/>
    </xf>
    <xf numFmtId="49" fontId="31" fillId="0" borderId="10" xfId="0" applyNumberFormat="1" applyFont="1" applyBorder="1" applyAlignment="1">
      <alignment horizontal="center"/>
    </xf>
    <xf numFmtId="43" fontId="30" fillId="0" borderId="10" xfId="0" applyNumberFormat="1" applyFont="1" applyBorder="1" applyAlignment="1">
      <alignment/>
    </xf>
    <xf numFmtId="49" fontId="31" fillId="0" borderId="0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/>
    </xf>
    <xf numFmtId="49" fontId="30" fillId="0" borderId="0" xfId="0" applyNumberFormat="1" applyFont="1" applyBorder="1" applyAlignment="1">
      <alignment/>
    </xf>
    <xf numFmtId="49" fontId="31" fillId="0" borderId="10" xfId="0" applyNumberFormat="1" applyFont="1" applyBorder="1" applyAlignment="1">
      <alignment/>
    </xf>
    <xf numFmtId="49" fontId="31" fillId="0" borderId="10" xfId="0" applyNumberFormat="1" applyFont="1" applyBorder="1" applyAlignment="1">
      <alignment horizontal="left"/>
    </xf>
    <xf numFmtId="49" fontId="31" fillId="0" borderId="0" xfId="0" applyNumberFormat="1" applyFont="1" applyBorder="1" applyAlignment="1">
      <alignment horizontal="left"/>
    </xf>
    <xf numFmtId="170" fontId="32" fillId="0" borderId="11" xfId="42" applyNumberFormat="1" applyFont="1" applyBorder="1" applyAlignment="1">
      <alignment/>
    </xf>
    <xf numFmtId="49" fontId="31" fillId="0" borderId="29" xfId="0" applyNumberFormat="1" applyFont="1" applyBorder="1" applyAlignment="1">
      <alignment/>
    </xf>
    <xf numFmtId="170" fontId="32" fillId="0" borderId="0" xfId="42" applyNumberFormat="1" applyFont="1" applyBorder="1" applyAlignment="1">
      <alignment/>
    </xf>
    <xf numFmtId="49" fontId="31" fillId="0" borderId="10" xfId="0" applyNumberFormat="1" applyFont="1" applyBorder="1" applyAlignment="1">
      <alignment horizontal="left" wrapText="1"/>
    </xf>
    <xf numFmtId="49" fontId="31" fillId="0" borderId="0" xfId="0" applyNumberFormat="1" applyFont="1" applyBorder="1" applyAlignment="1">
      <alignment horizontal="center" vertical="top"/>
    </xf>
    <xf numFmtId="49" fontId="33" fillId="0" borderId="0" xfId="0" applyNumberFormat="1" applyFont="1" applyBorder="1" applyAlignment="1">
      <alignment/>
    </xf>
    <xf numFmtId="49" fontId="32" fillId="0" borderId="14" xfId="0" applyNumberFormat="1" applyFont="1" applyBorder="1" applyAlignment="1">
      <alignment horizontal="center"/>
    </xf>
    <xf numFmtId="49" fontId="31" fillId="0" borderId="30" xfId="0" applyNumberFormat="1" applyFont="1" applyBorder="1" applyAlignment="1">
      <alignment/>
    </xf>
    <xf numFmtId="49" fontId="31" fillId="0" borderId="27" xfId="0" applyNumberFormat="1" applyFont="1" applyBorder="1" applyAlignment="1">
      <alignment/>
    </xf>
    <xf numFmtId="170" fontId="32" fillId="0" borderId="30" xfId="42" applyNumberFormat="1" applyFont="1" applyBorder="1" applyAlignment="1">
      <alignment/>
    </xf>
    <xf numFmtId="43" fontId="32" fillId="0" borderId="14" xfId="0" applyNumberFormat="1" applyFont="1" applyBorder="1" applyAlignment="1">
      <alignment/>
    </xf>
    <xf numFmtId="170" fontId="32" fillId="0" borderId="14" xfId="42" applyNumberFormat="1" applyFont="1" applyBorder="1" applyAlignment="1">
      <alignment/>
    </xf>
    <xf numFmtId="43" fontId="32" fillId="0" borderId="30" xfId="0" applyNumberFormat="1" applyFont="1" applyBorder="1" applyAlignment="1">
      <alignment/>
    </xf>
    <xf numFmtId="49" fontId="32" fillId="0" borderId="30" xfId="0" applyNumberFormat="1" applyFont="1" applyBorder="1" applyAlignment="1">
      <alignment/>
    </xf>
    <xf numFmtId="49" fontId="32" fillId="0" borderId="13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33" fillId="0" borderId="10" xfId="0" applyNumberFormat="1" applyFont="1" applyBorder="1" applyAlignment="1">
      <alignment/>
    </xf>
    <xf numFmtId="49" fontId="32" fillId="0" borderId="10" xfId="0" applyNumberFormat="1" applyFont="1" applyBorder="1" applyAlignment="1">
      <alignment/>
    </xf>
    <xf numFmtId="49" fontId="31" fillId="0" borderId="0" xfId="0" applyNumberFormat="1" applyFont="1" applyBorder="1" applyAlignment="1">
      <alignment horizontal="left" indent="1"/>
    </xf>
    <xf numFmtId="49" fontId="33" fillId="0" borderId="10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43" fontId="32" fillId="0" borderId="0" xfId="0" applyNumberFormat="1" applyFont="1" applyBorder="1" applyAlignment="1">
      <alignment/>
    </xf>
    <xf numFmtId="49" fontId="31" fillId="0" borderId="30" xfId="0" applyNumberFormat="1" applyFont="1" applyBorder="1" applyAlignment="1">
      <alignment horizontal="left" wrapText="1"/>
    </xf>
    <xf numFmtId="49" fontId="31" fillId="0" borderId="27" xfId="0" applyNumberFormat="1" applyFont="1" applyBorder="1" applyAlignment="1">
      <alignment horizontal="left" wrapText="1"/>
    </xf>
    <xf numFmtId="43" fontId="32" fillId="0" borderId="27" xfId="0" applyNumberFormat="1" applyFont="1" applyBorder="1" applyAlignment="1">
      <alignment/>
    </xf>
    <xf numFmtId="49" fontId="31" fillId="0" borderId="29" xfId="0" applyNumberFormat="1" applyFont="1" applyBorder="1" applyAlignment="1">
      <alignment horizontal="left"/>
    </xf>
    <xf numFmtId="49" fontId="31" fillId="0" borderId="10" xfId="0" applyNumberFormat="1" applyFont="1" applyBorder="1" applyAlignment="1">
      <alignment horizontal="left" indent="1"/>
    </xf>
    <xf numFmtId="49" fontId="30" fillId="0" borderId="0" xfId="0" applyNumberFormat="1" applyFont="1" applyFill="1" applyBorder="1" applyAlignment="1">
      <alignment/>
    </xf>
    <xf numFmtId="49" fontId="32" fillId="0" borderId="10" xfId="0" applyNumberFormat="1" applyFont="1" applyBorder="1" applyAlignment="1">
      <alignment horizontal="center"/>
    </xf>
    <xf numFmtId="49" fontId="31" fillId="0" borderId="10" xfId="0" applyNumberFormat="1" applyFont="1" applyBorder="1" applyAlignment="1">
      <alignment horizontal="left" wrapText="1" indent="1"/>
    </xf>
    <xf numFmtId="49" fontId="31" fillId="0" borderId="0" xfId="0" applyNumberFormat="1" applyFont="1" applyBorder="1" applyAlignment="1">
      <alignment horizontal="left" wrapText="1" indent="1"/>
    </xf>
    <xf numFmtId="49" fontId="32" fillId="0" borderId="12" xfId="0" applyNumberFormat="1" applyFont="1" applyBorder="1" applyAlignment="1">
      <alignment horizontal="left"/>
    </xf>
    <xf numFmtId="43" fontId="30" fillId="0" borderId="11" xfId="0" applyNumberFormat="1" applyFont="1" applyBorder="1" applyAlignment="1">
      <alignment/>
    </xf>
    <xf numFmtId="49" fontId="31" fillId="0" borderId="1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/>
    </xf>
    <xf numFmtId="49" fontId="4" fillId="0" borderId="33" xfId="0" applyNumberFormat="1" applyFont="1" applyBorder="1" applyAlignment="1">
      <alignment/>
    </xf>
    <xf numFmtId="49" fontId="4" fillId="0" borderId="34" xfId="0" applyNumberFormat="1" applyFont="1" applyBorder="1" applyAlignment="1">
      <alignment/>
    </xf>
    <xf numFmtId="43" fontId="3" fillId="0" borderId="33" xfId="42" applyNumberFormat="1" applyFont="1" applyBorder="1" applyAlignment="1">
      <alignment/>
    </xf>
    <xf numFmtId="43" fontId="3" fillId="0" borderId="32" xfId="42" applyNumberFormat="1" applyFont="1" applyBorder="1" applyAlignment="1">
      <alignment/>
    </xf>
    <xf numFmtId="168" fontId="3" fillId="0" borderId="35" xfId="0" applyNumberFormat="1" applyFont="1" applyBorder="1" applyAlignment="1">
      <alignment/>
    </xf>
    <xf numFmtId="49" fontId="3" fillId="0" borderId="3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37" xfId="0" applyNumberFormat="1" applyFont="1" applyBorder="1" applyAlignment="1">
      <alignment/>
    </xf>
    <xf numFmtId="170" fontId="3" fillId="0" borderId="27" xfId="42" applyNumberFormat="1" applyFont="1" applyBorder="1" applyAlignment="1">
      <alignment/>
    </xf>
    <xf numFmtId="43" fontId="3" fillId="0" borderId="14" xfId="0" applyNumberFormat="1" applyFont="1" applyBorder="1" applyAlignment="1">
      <alignment/>
    </xf>
    <xf numFmtId="168" fontId="3" fillId="0" borderId="38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/>
    </xf>
    <xf numFmtId="168" fontId="3" fillId="0" borderId="16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43" fontId="3" fillId="0" borderId="10" xfId="42" applyFont="1" applyBorder="1" applyAlignment="1">
      <alignment/>
    </xf>
    <xf numFmtId="168" fontId="3" fillId="0" borderId="22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3" fontId="4" fillId="0" borderId="10" xfId="42" applyFont="1" applyBorder="1" applyAlignment="1">
      <alignment/>
    </xf>
    <xf numFmtId="43" fontId="3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170" fontId="3" fillId="0" borderId="15" xfId="42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70" fontId="4" fillId="0" borderId="11" xfId="42" applyNumberFormat="1" applyFont="1" applyBorder="1" applyAlignment="1">
      <alignment/>
    </xf>
    <xf numFmtId="49" fontId="5" fillId="0" borderId="10" xfId="0" applyNumberFormat="1" applyFont="1" applyBorder="1" applyAlignment="1">
      <alignment horizontal="center" shrinkToFit="1"/>
    </xf>
    <xf numFmtId="49" fontId="5" fillId="0" borderId="0" xfId="0" applyNumberFormat="1" applyFont="1" applyBorder="1" applyAlignment="1">
      <alignment horizontal="center" shrinkToFit="1"/>
    </xf>
    <xf numFmtId="49" fontId="5" fillId="0" borderId="29" xfId="0" applyNumberFormat="1" applyFont="1" applyBorder="1" applyAlignment="1">
      <alignment/>
    </xf>
    <xf numFmtId="170" fontId="4" fillId="0" borderId="0" xfId="42" applyNumberFormat="1" applyFont="1" applyBorder="1" applyAlignment="1">
      <alignment/>
    </xf>
    <xf numFmtId="43" fontId="3" fillId="0" borderId="15" xfId="42" applyFont="1" applyBorder="1" applyAlignment="1">
      <alignment/>
    </xf>
    <xf numFmtId="49" fontId="5" fillId="0" borderId="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left" wrapText="1"/>
    </xf>
    <xf numFmtId="49" fontId="5" fillId="0" borderId="2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left" wrapText="1" indent="1"/>
    </xf>
    <xf numFmtId="49" fontId="6" fillId="0" borderId="0" xfId="0" applyNumberFormat="1" applyFont="1" applyBorder="1" applyAlignment="1">
      <alignment/>
    </xf>
    <xf numFmtId="49" fontId="5" fillId="0" borderId="29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indent="1"/>
    </xf>
    <xf numFmtId="49" fontId="5" fillId="0" borderId="0" xfId="0" applyNumberFormat="1" applyFont="1" applyBorder="1" applyAlignment="1">
      <alignment horizontal="left" indent="1"/>
    </xf>
    <xf numFmtId="170" fontId="3" fillId="0" borderId="23" xfId="42" applyNumberFormat="1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4" fillId="0" borderId="11" xfId="0" applyNumberFormat="1" applyFont="1" applyBorder="1" applyAlignment="1">
      <alignment/>
    </xf>
    <xf numFmtId="43" fontId="3" fillId="0" borderId="15" xfId="42" applyNumberFormat="1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170" fontId="4" fillId="0" borderId="14" xfId="42" applyNumberFormat="1" applyFont="1" applyBorder="1" applyAlignment="1">
      <alignment/>
    </xf>
    <xf numFmtId="43" fontId="4" fillId="0" borderId="30" xfId="0" applyNumberFormat="1" applyFont="1" applyBorder="1" applyAlignment="1">
      <alignment/>
    </xf>
    <xf numFmtId="168" fontId="4" fillId="0" borderId="28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170" fontId="4" fillId="0" borderId="20" xfId="42" applyNumberFormat="1" applyFont="1" applyBorder="1" applyAlignment="1">
      <alignment/>
    </xf>
    <xf numFmtId="168" fontId="4" fillId="0" borderId="35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 indent="1"/>
    </xf>
    <xf numFmtId="43" fontId="4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indent="1"/>
    </xf>
    <xf numFmtId="49" fontId="6" fillId="0" borderId="29" xfId="0" applyNumberFormat="1" applyFont="1" applyBorder="1" applyAlignment="1">
      <alignment/>
    </xf>
    <xf numFmtId="170" fontId="4" fillId="0" borderId="11" xfId="42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168" fontId="4" fillId="0" borderId="22" xfId="0" applyNumberFormat="1" applyFont="1" applyBorder="1" applyAlignment="1">
      <alignment/>
    </xf>
    <xf numFmtId="49" fontId="5" fillId="0" borderId="29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left" vertical="top" wrapText="1" indent="1"/>
    </xf>
    <xf numFmtId="49" fontId="3" fillId="0" borderId="18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center" vertical="top"/>
    </xf>
    <xf numFmtId="49" fontId="5" fillId="0" borderId="0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170" fontId="4" fillId="0" borderId="30" xfId="42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3" fillId="0" borderId="23" xfId="42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wrapText="1" indent="1"/>
    </xf>
    <xf numFmtId="49" fontId="2" fillId="0" borderId="0" xfId="0" applyNumberFormat="1" applyFont="1" applyBorder="1" applyAlignment="1">
      <alignment horizontal="left" wrapText="1" indent="1"/>
    </xf>
    <xf numFmtId="49" fontId="5" fillId="0" borderId="1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31" fillId="0" borderId="0" xfId="0" applyNumberFormat="1" applyFont="1" applyBorder="1" applyAlignment="1">
      <alignment horizontal="left" wrapText="1"/>
    </xf>
    <xf numFmtId="49" fontId="32" fillId="0" borderId="11" xfId="0" applyNumberFormat="1" applyFont="1" applyBorder="1" applyAlignment="1">
      <alignment horizontal="center"/>
    </xf>
    <xf numFmtId="49" fontId="32" fillId="0" borderId="12" xfId="0" applyNumberFormat="1" applyFont="1" applyBorder="1" applyAlignment="1">
      <alignment horizontal="center"/>
    </xf>
    <xf numFmtId="49" fontId="3" fillId="0" borderId="40" xfId="0" applyNumberFormat="1" applyFont="1" applyFill="1" applyBorder="1" applyAlignment="1">
      <alignment/>
    </xf>
    <xf numFmtId="49" fontId="4" fillId="0" borderId="15" xfId="0" applyNumberFormat="1" applyFont="1" applyBorder="1" applyAlignment="1">
      <alignment horizontal="center"/>
    </xf>
    <xf numFmtId="168" fontId="4" fillId="0" borderId="22" xfId="0" applyNumberFormat="1" applyFont="1" applyBorder="1" applyAlignment="1">
      <alignment/>
    </xf>
    <xf numFmtId="49" fontId="3" fillId="20" borderId="41" xfId="0" applyNumberFormat="1" applyFont="1" applyFill="1" applyBorder="1" applyAlignment="1">
      <alignment/>
    </xf>
    <xf numFmtId="49" fontId="4" fillId="20" borderId="41" xfId="0" applyNumberFormat="1" applyFont="1" applyFill="1" applyBorder="1" applyAlignment="1">
      <alignment/>
    </xf>
    <xf numFmtId="170" fontId="3" fillId="20" borderId="42" xfId="42" applyNumberFormat="1" applyFont="1" applyFill="1" applyBorder="1" applyAlignment="1">
      <alignment/>
    </xf>
    <xf numFmtId="43" fontId="3" fillId="20" borderId="42" xfId="42" applyNumberFormat="1" applyFont="1" applyFill="1" applyBorder="1" applyAlignment="1">
      <alignment/>
    </xf>
    <xf numFmtId="168" fontId="3" fillId="20" borderId="43" xfId="0" applyNumberFormat="1" applyFont="1" applyFill="1" applyBorder="1" applyAlignment="1">
      <alignment/>
    </xf>
    <xf numFmtId="49" fontId="32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 indent="1"/>
    </xf>
    <xf numFmtId="49" fontId="5" fillId="0" borderId="0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wrapText="1"/>
    </xf>
    <xf numFmtId="49" fontId="5" fillId="0" borderId="29" xfId="0" applyNumberFormat="1" applyFont="1" applyBorder="1" applyAlignment="1">
      <alignment wrapText="1"/>
    </xf>
    <xf numFmtId="49" fontId="4" fillId="20" borderId="44" xfId="0" applyNumberFormat="1" applyFont="1" applyFill="1" applyBorder="1" applyAlignment="1">
      <alignment horizontal="center"/>
    </xf>
    <xf numFmtId="49" fontId="4" fillId="20" borderId="41" xfId="0" applyNumberFormat="1" applyFont="1" applyFill="1" applyBorder="1" applyAlignment="1">
      <alignment horizontal="center"/>
    </xf>
    <xf numFmtId="49" fontId="4" fillId="20" borderId="45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49" fontId="6" fillId="0" borderId="10" xfId="0" applyNumberFormat="1" applyFont="1" applyBorder="1" applyAlignment="1">
      <alignment horizontal="left" wrapText="1" indent="1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indent="1"/>
    </xf>
    <xf numFmtId="49" fontId="5" fillId="0" borderId="0" xfId="0" applyNumberFormat="1" applyFont="1" applyBorder="1" applyAlignment="1">
      <alignment horizontal="left" indent="1"/>
    </xf>
    <xf numFmtId="49" fontId="5" fillId="0" borderId="29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 indent="1"/>
    </xf>
    <xf numFmtId="49" fontId="2" fillId="0" borderId="0" xfId="0" applyNumberFormat="1" applyFont="1" applyBorder="1" applyAlignment="1">
      <alignment horizontal="left" wrapText="1" indent="1"/>
    </xf>
    <xf numFmtId="49" fontId="2" fillId="0" borderId="10" xfId="0" applyNumberFormat="1" applyFont="1" applyBorder="1" applyAlignment="1">
      <alignment horizontal="left" wrapText="1" indent="1"/>
    </xf>
    <xf numFmtId="49" fontId="5" fillId="0" borderId="1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wrapText="1" indent="1"/>
    </xf>
    <xf numFmtId="49" fontId="31" fillId="0" borderId="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 shrinkToFit="1"/>
    </xf>
    <xf numFmtId="49" fontId="11" fillId="0" borderId="0" xfId="0" applyNumberFormat="1" applyFont="1" applyBorder="1" applyAlignment="1">
      <alignment horizontal="left" wrapText="1" shrinkToFit="1"/>
    </xf>
    <xf numFmtId="49" fontId="5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 indent="1"/>
    </xf>
    <xf numFmtId="49" fontId="6" fillId="0" borderId="0" xfId="0" applyNumberFormat="1" applyFont="1" applyBorder="1" applyAlignment="1">
      <alignment horizontal="left" vertical="top" wrapText="1" indent="1"/>
    </xf>
    <xf numFmtId="49" fontId="6" fillId="0" borderId="29" xfId="0" applyNumberFormat="1" applyFont="1" applyBorder="1" applyAlignment="1">
      <alignment horizontal="left" vertical="top" wrapText="1" indent="1"/>
    </xf>
    <xf numFmtId="49" fontId="6" fillId="0" borderId="0" xfId="0" applyNumberFormat="1" applyFont="1" applyBorder="1" applyAlignment="1">
      <alignment horizontal="left" wrapText="1" indent="1"/>
    </xf>
    <xf numFmtId="49" fontId="6" fillId="0" borderId="29" xfId="0" applyNumberFormat="1" applyFont="1" applyBorder="1" applyAlignment="1">
      <alignment horizontal="left" wrapText="1" indent="1"/>
    </xf>
    <xf numFmtId="49" fontId="5" fillId="0" borderId="29" xfId="0" applyNumberFormat="1" applyFont="1" applyBorder="1" applyAlignment="1">
      <alignment horizontal="left" wrapText="1" indent="1"/>
    </xf>
    <xf numFmtId="49" fontId="3" fillId="0" borderId="20" xfId="0" applyNumberFormat="1" applyFont="1" applyBorder="1" applyAlignment="1">
      <alignment horizontal="left" wrapText="1"/>
    </xf>
    <xf numFmtId="49" fontId="3" fillId="0" borderId="33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wrapText="1"/>
    </xf>
    <xf numFmtId="41" fontId="0" fillId="0" borderId="21" xfId="0" applyNumberFormat="1" applyFont="1" applyBorder="1" applyAlignment="1">
      <alignment horizontal="center"/>
    </xf>
    <xf numFmtId="49" fontId="3" fillId="21" borderId="46" xfId="0" applyNumberFormat="1" applyFont="1" applyFill="1" applyBorder="1" applyAlignment="1">
      <alignment horizontal="center"/>
    </xf>
    <xf numFmtId="41" fontId="3" fillId="21" borderId="47" xfId="0" applyNumberFormat="1" applyFont="1" applyFill="1" applyBorder="1" applyAlignment="1">
      <alignment horizontal="center"/>
    </xf>
    <xf numFmtId="0" fontId="4" fillId="21" borderId="48" xfId="0" applyFont="1" applyFill="1" applyBorder="1" applyAlignment="1">
      <alignment horizontal="center"/>
    </xf>
    <xf numFmtId="49" fontId="3" fillId="0" borderId="3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indent="1"/>
    </xf>
    <xf numFmtId="49" fontId="3" fillId="0" borderId="0" xfId="0" applyNumberFormat="1" applyFont="1" applyBorder="1" applyAlignment="1">
      <alignment horizontal="left" indent="1"/>
    </xf>
    <xf numFmtId="49" fontId="3" fillId="0" borderId="29" xfId="0" applyNumberFormat="1" applyFont="1" applyBorder="1" applyAlignment="1">
      <alignment horizontal="left" indent="1"/>
    </xf>
    <xf numFmtId="49" fontId="5" fillId="0" borderId="10" xfId="0" applyNumberFormat="1" applyFont="1" applyBorder="1" applyAlignment="1">
      <alignment horizontal="center" shrinkToFit="1"/>
    </xf>
    <xf numFmtId="49" fontId="5" fillId="0" borderId="0" xfId="0" applyNumberFormat="1" applyFont="1" applyBorder="1" applyAlignment="1">
      <alignment horizontal="center" shrinkToFit="1"/>
    </xf>
    <xf numFmtId="49" fontId="5" fillId="0" borderId="29" xfId="0" applyNumberFormat="1" applyFont="1" applyBorder="1" applyAlignment="1">
      <alignment horizontal="left" indent="1"/>
    </xf>
    <xf numFmtId="49" fontId="3" fillId="0" borderId="20" xfId="0" applyNumberFormat="1" applyFont="1" applyBorder="1" applyAlignment="1">
      <alignment horizontal="left"/>
    </xf>
    <xf numFmtId="49" fontId="3" fillId="0" borderId="33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wrapText="1" shrinkToFit="1"/>
    </xf>
    <xf numFmtId="49" fontId="3" fillId="0" borderId="0" xfId="0" applyNumberFormat="1" applyFont="1" applyBorder="1" applyAlignment="1">
      <alignment horizontal="left" wrapText="1" shrinkToFit="1"/>
    </xf>
    <xf numFmtId="49" fontId="2" fillId="0" borderId="1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left"/>
    </xf>
    <xf numFmtId="49" fontId="31" fillId="0" borderId="30" xfId="0" applyNumberFormat="1" applyFont="1" applyBorder="1" applyAlignment="1">
      <alignment horizontal="center" wrapText="1"/>
    </xf>
    <xf numFmtId="49" fontId="31" fillId="0" borderId="27" xfId="0" applyNumberFormat="1" applyFont="1" applyBorder="1" applyAlignment="1">
      <alignment horizontal="center" wrapText="1"/>
    </xf>
    <xf numFmtId="49" fontId="31" fillId="0" borderId="37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37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49" fontId="12" fillId="0" borderId="1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indent="2"/>
    </xf>
    <xf numFmtId="49" fontId="5" fillId="0" borderId="0" xfId="0" applyNumberFormat="1" applyFont="1" applyBorder="1" applyAlignment="1">
      <alignment horizontal="left" indent="2"/>
    </xf>
    <xf numFmtId="49" fontId="5" fillId="0" borderId="30" xfId="0" applyNumberFormat="1" applyFont="1" applyBorder="1" applyAlignment="1">
      <alignment horizontal="left" wrapText="1" indent="2"/>
    </xf>
    <xf numFmtId="49" fontId="5" fillId="0" borderId="27" xfId="0" applyNumberFormat="1" applyFont="1" applyBorder="1" applyAlignment="1">
      <alignment horizontal="left" wrapText="1" indent="2"/>
    </xf>
    <xf numFmtId="49" fontId="3" fillId="0" borderId="29" xfId="0" applyNumberFormat="1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6"/>
  <sheetViews>
    <sheetView tabSelected="1" zoomScalePageLayoutView="0" workbookViewId="0" topLeftCell="A368">
      <selection activeCell="A14" sqref="A14"/>
    </sheetView>
  </sheetViews>
  <sheetFormatPr defaultColWidth="9.00390625" defaultRowHeight="12.75"/>
  <cols>
    <col min="1" max="1" width="5.25390625" style="0" customWidth="1"/>
    <col min="2" max="3" width="6.25390625" style="0" customWidth="1"/>
    <col min="6" max="6" width="4.375" style="0" customWidth="1"/>
    <col min="8" max="8" width="0.12890625" style="0" customWidth="1"/>
    <col min="9" max="9" width="13.125" style="0" customWidth="1"/>
    <col min="10" max="10" width="15.125" style="0" customWidth="1"/>
    <col min="11" max="11" width="8.375" style="0" customWidth="1"/>
  </cols>
  <sheetData>
    <row r="1" spans="1:11" ht="28.5" customHeight="1">
      <c r="A1" s="269" t="s">
        <v>257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3.5" thickBot="1">
      <c r="A2" s="26"/>
      <c r="B2" s="26"/>
      <c r="C2" s="27"/>
      <c r="D2" s="28"/>
      <c r="E2" s="28"/>
      <c r="F2" s="28"/>
      <c r="G2" s="28"/>
      <c r="H2" s="28"/>
      <c r="I2" s="270"/>
      <c r="J2" s="270"/>
      <c r="K2" s="29"/>
    </row>
    <row r="3" spans="1:11" ht="12.75">
      <c r="A3" s="35" t="s">
        <v>0</v>
      </c>
      <c r="B3" s="36" t="s">
        <v>65</v>
      </c>
      <c r="C3" s="37" t="s">
        <v>66</v>
      </c>
      <c r="D3" s="271" t="s">
        <v>62</v>
      </c>
      <c r="E3" s="271"/>
      <c r="F3" s="271"/>
      <c r="G3" s="271"/>
      <c r="H3" s="271"/>
      <c r="I3" s="38" t="s">
        <v>1</v>
      </c>
      <c r="J3" s="272" t="s">
        <v>69</v>
      </c>
      <c r="K3" s="273"/>
    </row>
    <row r="4" spans="1:11" ht="12.75">
      <c r="A4" s="10"/>
      <c r="B4" s="11"/>
      <c r="C4" s="12"/>
      <c r="D4" s="13"/>
      <c r="E4" s="13"/>
      <c r="F4" s="13"/>
      <c r="G4" s="13"/>
      <c r="H4" s="13"/>
      <c r="I4" s="14"/>
      <c r="J4" s="15" t="s">
        <v>63</v>
      </c>
      <c r="K4" s="16" t="s">
        <v>64</v>
      </c>
    </row>
    <row r="5" spans="1:11" ht="12.75">
      <c r="A5" s="17" t="s">
        <v>4</v>
      </c>
      <c r="B5" s="18"/>
      <c r="C5" s="19"/>
      <c r="D5" s="20" t="s">
        <v>2</v>
      </c>
      <c r="E5" s="20"/>
      <c r="F5" s="20"/>
      <c r="G5" s="20"/>
      <c r="H5" s="20"/>
      <c r="I5" s="34">
        <f>I8+I12+I14+I16+I18+I20</f>
        <v>170557</v>
      </c>
      <c r="J5" s="34">
        <f>J8+J9+J12+J14+J16+J18+J20</f>
        <v>278861.31</v>
      </c>
      <c r="K5" s="21">
        <f>J5/I5*100</f>
        <v>163.50036058326543</v>
      </c>
    </row>
    <row r="6" spans="1:11" ht="25.5" customHeight="1">
      <c r="A6" s="22"/>
      <c r="B6" s="23" t="s">
        <v>5</v>
      </c>
      <c r="C6" s="2"/>
      <c r="D6" s="265" t="s">
        <v>3</v>
      </c>
      <c r="E6" s="266"/>
      <c r="F6" s="266"/>
      <c r="G6" s="266"/>
      <c r="H6" s="3"/>
      <c r="I6" s="7"/>
      <c r="J6" s="24"/>
      <c r="K6" s="30"/>
    </row>
    <row r="7" spans="1:11" ht="8.25" customHeight="1">
      <c r="A7" s="4"/>
      <c r="B7" s="5"/>
      <c r="C7" s="2"/>
      <c r="D7" s="6"/>
      <c r="E7" s="6"/>
      <c r="F7" s="6"/>
      <c r="G7" s="6"/>
      <c r="H7" s="6"/>
      <c r="I7" s="7"/>
      <c r="J7" s="1"/>
      <c r="K7" s="30"/>
    </row>
    <row r="8" spans="1:11" ht="20.25" customHeight="1">
      <c r="A8" s="4"/>
      <c r="B8" s="5"/>
      <c r="C8" s="2" t="s">
        <v>86</v>
      </c>
      <c r="D8" s="255" t="s">
        <v>175</v>
      </c>
      <c r="E8" s="256"/>
      <c r="F8" s="256"/>
      <c r="G8" s="256"/>
      <c r="H8" s="6"/>
      <c r="I8" s="7">
        <v>2100</v>
      </c>
      <c r="J8" s="1">
        <v>1910.7</v>
      </c>
      <c r="K8" s="30">
        <f>J8/I8*100</f>
        <v>90.9857142857143</v>
      </c>
    </row>
    <row r="9" spans="1:11" ht="20.25" customHeight="1">
      <c r="A9" s="4"/>
      <c r="B9" s="5"/>
      <c r="C9" s="2" t="s">
        <v>95</v>
      </c>
      <c r="D9" s="255" t="s">
        <v>256</v>
      </c>
      <c r="E9" s="256"/>
      <c r="F9" s="256"/>
      <c r="G9" s="256"/>
      <c r="H9" s="6"/>
      <c r="I9" s="7">
        <v>0</v>
      </c>
      <c r="J9" s="1">
        <v>0.3</v>
      </c>
      <c r="K9" s="30">
        <v>0</v>
      </c>
    </row>
    <row r="10" spans="1:11" ht="9.75" customHeight="1">
      <c r="A10" s="4"/>
      <c r="B10" s="5"/>
      <c r="C10" s="2"/>
      <c r="D10" s="234"/>
      <c r="E10" s="235"/>
      <c r="F10" s="235"/>
      <c r="G10" s="235"/>
      <c r="H10" s="236"/>
      <c r="I10" s="7"/>
      <c r="J10" s="1"/>
      <c r="K10" s="30"/>
    </row>
    <row r="11" spans="1:11" ht="12.75">
      <c r="A11" s="4"/>
      <c r="B11" s="23" t="s">
        <v>6</v>
      </c>
      <c r="C11" s="2"/>
      <c r="D11" s="3" t="s">
        <v>19</v>
      </c>
      <c r="E11" s="3"/>
      <c r="F11" s="25"/>
      <c r="G11" s="6"/>
      <c r="H11" s="6"/>
      <c r="I11" s="7"/>
      <c r="J11" s="1"/>
      <c r="K11" s="30"/>
    </row>
    <row r="12" spans="1:11" ht="26.25" customHeight="1">
      <c r="A12" s="4"/>
      <c r="B12" s="23"/>
      <c r="C12" s="2" t="s">
        <v>87</v>
      </c>
      <c r="D12" s="255" t="s">
        <v>326</v>
      </c>
      <c r="E12" s="256"/>
      <c r="F12" s="256"/>
      <c r="G12" s="256"/>
      <c r="H12" s="6"/>
      <c r="I12" s="7">
        <v>8000</v>
      </c>
      <c r="J12" s="1">
        <v>10702.79</v>
      </c>
      <c r="K12" s="30">
        <f>J12/I12*100</f>
        <v>133.784875</v>
      </c>
    </row>
    <row r="13" spans="1:11" ht="9" customHeight="1">
      <c r="A13" s="209"/>
      <c r="B13" s="32"/>
      <c r="C13" s="41"/>
      <c r="D13" s="42"/>
      <c r="E13" s="43"/>
      <c r="F13" s="44"/>
      <c r="G13" s="42"/>
      <c r="H13" s="42"/>
      <c r="I13" s="45"/>
      <c r="J13" s="46"/>
      <c r="K13" s="30"/>
    </row>
    <row r="14" spans="1:11" ht="23.25" customHeight="1">
      <c r="A14" s="209"/>
      <c r="B14" s="32"/>
      <c r="C14" s="2" t="s">
        <v>109</v>
      </c>
      <c r="D14" s="248" t="s">
        <v>208</v>
      </c>
      <c r="E14" s="225"/>
      <c r="F14" s="225"/>
      <c r="G14" s="225"/>
      <c r="H14" s="6"/>
      <c r="I14" s="7">
        <v>21715</v>
      </c>
      <c r="J14" s="1">
        <v>127055</v>
      </c>
      <c r="K14" s="30">
        <f>J14/I14*100</f>
        <v>585.1024637347456</v>
      </c>
    </row>
    <row r="15" spans="1:11" ht="11.25" customHeight="1">
      <c r="A15" s="209"/>
      <c r="B15" s="32"/>
      <c r="C15" s="2"/>
      <c r="D15" s="97"/>
      <c r="E15" s="98"/>
      <c r="F15" s="98"/>
      <c r="G15" s="98"/>
      <c r="H15" s="6"/>
      <c r="I15" s="7"/>
      <c r="J15" s="1"/>
      <c r="K15" s="30"/>
    </row>
    <row r="16" spans="1:11" ht="11.25" customHeight="1">
      <c r="A16" s="209"/>
      <c r="B16" s="32"/>
      <c r="C16" s="2" t="s">
        <v>95</v>
      </c>
      <c r="D16" s="243" t="s">
        <v>221</v>
      </c>
      <c r="E16" s="222"/>
      <c r="F16" s="222"/>
      <c r="G16" s="222"/>
      <c r="H16" s="6"/>
      <c r="I16" s="7">
        <v>0</v>
      </c>
      <c r="J16" s="1">
        <v>1.08</v>
      </c>
      <c r="K16" s="30">
        <v>0</v>
      </c>
    </row>
    <row r="17" spans="1:11" ht="11.25" customHeight="1">
      <c r="A17" s="209"/>
      <c r="B17" s="32"/>
      <c r="C17" s="2"/>
      <c r="D17" s="97"/>
      <c r="E17" s="98"/>
      <c r="F17" s="98"/>
      <c r="G17" s="98"/>
      <c r="H17" s="6"/>
      <c r="I17" s="7"/>
      <c r="J17" s="1"/>
      <c r="K17" s="30"/>
    </row>
    <row r="18" spans="1:11" ht="11.25" customHeight="1">
      <c r="A18" s="209"/>
      <c r="B18" s="32"/>
      <c r="C18" s="2" t="s">
        <v>86</v>
      </c>
      <c r="D18" s="255" t="s">
        <v>225</v>
      </c>
      <c r="E18" s="256"/>
      <c r="F18" s="256"/>
      <c r="G18" s="256"/>
      <c r="H18" s="6"/>
      <c r="I18" s="7">
        <v>0</v>
      </c>
      <c r="J18" s="1">
        <v>450</v>
      </c>
      <c r="K18" s="30">
        <v>0</v>
      </c>
    </row>
    <row r="19" spans="1:11" ht="9.75" customHeight="1">
      <c r="A19" s="209"/>
      <c r="B19" s="32"/>
      <c r="C19" s="2"/>
      <c r="D19" s="99"/>
      <c r="E19" s="100"/>
      <c r="F19" s="100"/>
      <c r="G19" s="100"/>
      <c r="H19" s="6"/>
      <c r="I19" s="7"/>
      <c r="J19" s="1"/>
      <c r="K19" s="30"/>
    </row>
    <row r="20" spans="1:11" ht="47.25" customHeight="1">
      <c r="A20" s="209"/>
      <c r="B20" s="32"/>
      <c r="C20" s="101" t="s">
        <v>85</v>
      </c>
      <c r="D20" s="255" t="s">
        <v>165</v>
      </c>
      <c r="E20" s="256"/>
      <c r="F20" s="256"/>
      <c r="G20" s="256"/>
      <c r="H20" s="239"/>
      <c r="I20" s="7">
        <v>138742</v>
      </c>
      <c r="J20" s="1">
        <v>138741.44</v>
      </c>
      <c r="K20" s="30">
        <f>J20/I20*100</f>
        <v>99.99959637312422</v>
      </c>
    </row>
    <row r="21" spans="1:11" ht="12.75">
      <c r="A21" s="209"/>
      <c r="B21" s="208"/>
      <c r="C21" s="41"/>
      <c r="D21" s="42"/>
      <c r="E21" s="42"/>
      <c r="F21" s="42"/>
      <c r="G21" s="42"/>
      <c r="H21" s="42"/>
      <c r="I21" s="45"/>
      <c r="J21" s="46"/>
      <c r="K21" s="47"/>
    </row>
    <row r="22" spans="1:11" ht="12.75">
      <c r="A22" s="102" t="s">
        <v>114</v>
      </c>
      <c r="B22" s="103"/>
      <c r="C22" s="104"/>
      <c r="D22" s="105" t="s">
        <v>161</v>
      </c>
      <c r="E22" s="106"/>
      <c r="F22" s="106"/>
      <c r="G22" s="106"/>
      <c r="H22" s="107"/>
      <c r="I22" s="108">
        <f>I26+I28+I30</f>
        <v>0</v>
      </c>
      <c r="J22" s="109">
        <f>J26+J28+J30</f>
        <v>600</v>
      </c>
      <c r="K22" s="110">
        <v>0</v>
      </c>
    </row>
    <row r="23" spans="1:11" ht="12.75">
      <c r="A23" s="111"/>
      <c r="B23" s="112"/>
      <c r="C23" s="113"/>
      <c r="D23" s="114" t="s">
        <v>160</v>
      </c>
      <c r="E23" s="115"/>
      <c r="F23" s="115"/>
      <c r="G23" s="115"/>
      <c r="H23" s="116"/>
      <c r="I23" s="117"/>
      <c r="J23" s="118"/>
      <c r="K23" s="119"/>
    </row>
    <row r="24" spans="1:11" ht="12.75">
      <c r="A24" s="120"/>
      <c r="B24" s="23" t="s">
        <v>115</v>
      </c>
      <c r="C24" s="2"/>
      <c r="D24" s="3" t="s">
        <v>140</v>
      </c>
      <c r="E24" s="6"/>
      <c r="F24" s="6"/>
      <c r="G24" s="6"/>
      <c r="H24" s="6"/>
      <c r="I24" s="7"/>
      <c r="J24" s="1"/>
      <c r="K24" s="30"/>
    </row>
    <row r="25" spans="1:11" ht="4.5" customHeight="1">
      <c r="A25" s="120"/>
      <c r="B25" s="23"/>
      <c r="C25" s="2"/>
      <c r="D25" s="6"/>
      <c r="E25" s="6"/>
      <c r="F25" s="6"/>
      <c r="G25" s="6"/>
      <c r="H25" s="6"/>
      <c r="I25" s="7"/>
      <c r="J25" s="1"/>
      <c r="K25" s="30"/>
    </row>
    <row r="26" spans="1:11" ht="22.5" customHeight="1">
      <c r="A26" s="120"/>
      <c r="B26" s="23"/>
      <c r="C26" s="2" t="s">
        <v>99</v>
      </c>
      <c r="D26" s="255" t="s">
        <v>224</v>
      </c>
      <c r="E26" s="256"/>
      <c r="F26" s="256"/>
      <c r="G26" s="256"/>
      <c r="H26" s="6"/>
      <c r="I26" s="7">
        <v>0</v>
      </c>
      <c r="J26" s="1">
        <v>54</v>
      </c>
      <c r="K26" s="30">
        <v>0</v>
      </c>
    </row>
    <row r="27" spans="1:11" ht="9" customHeight="1">
      <c r="A27" s="120"/>
      <c r="B27" s="23"/>
      <c r="C27" s="2"/>
      <c r="D27" s="6"/>
      <c r="E27" s="6"/>
      <c r="F27" s="6"/>
      <c r="G27" s="6"/>
      <c r="H27" s="6"/>
      <c r="I27" s="7"/>
      <c r="J27" s="1"/>
      <c r="K27" s="30"/>
    </row>
    <row r="28" spans="1:11" ht="46.5" customHeight="1">
      <c r="A28" s="4"/>
      <c r="B28" s="5"/>
      <c r="C28" s="101" t="s">
        <v>89</v>
      </c>
      <c r="D28" s="255" t="s">
        <v>207</v>
      </c>
      <c r="E28" s="256"/>
      <c r="F28" s="256"/>
      <c r="G28" s="256"/>
      <c r="H28" s="239"/>
      <c r="I28" s="7">
        <v>0</v>
      </c>
      <c r="J28" s="1">
        <v>342</v>
      </c>
      <c r="K28" s="30">
        <v>0</v>
      </c>
    </row>
    <row r="29" spans="1:11" ht="7.5" customHeight="1">
      <c r="A29" s="4"/>
      <c r="B29" s="5"/>
      <c r="C29" s="2"/>
      <c r="D29" s="40"/>
      <c r="E29" s="40"/>
      <c r="F29" s="40"/>
      <c r="G29" s="40"/>
      <c r="H29" s="40"/>
      <c r="I29" s="7"/>
      <c r="J29" s="1"/>
      <c r="K29" s="30"/>
    </row>
    <row r="30" spans="1:11" ht="21.75" customHeight="1">
      <c r="A30" s="4"/>
      <c r="B30" s="5"/>
      <c r="C30" s="2" t="s">
        <v>95</v>
      </c>
      <c r="D30" s="255" t="s">
        <v>209</v>
      </c>
      <c r="E30" s="256"/>
      <c r="F30" s="256"/>
      <c r="G30" s="256"/>
      <c r="H30" s="40"/>
      <c r="I30" s="7">
        <v>0</v>
      </c>
      <c r="J30" s="1">
        <v>204</v>
      </c>
      <c r="K30" s="30">
        <v>0</v>
      </c>
    </row>
    <row r="31" spans="1:11" ht="7.5" customHeight="1">
      <c r="A31" s="209"/>
      <c r="B31" s="208"/>
      <c r="C31" s="41"/>
      <c r="D31" s="42"/>
      <c r="E31" s="42"/>
      <c r="F31" s="42"/>
      <c r="G31" s="42"/>
      <c r="H31" s="42"/>
      <c r="I31" s="45"/>
      <c r="J31" s="46"/>
      <c r="K31" s="51"/>
    </row>
    <row r="32" spans="1:11" ht="12.75">
      <c r="A32" s="121" t="s">
        <v>7</v>
      </c>
      <c r="B32" s="18"/>
      <c r="C32" s="18"/>
      <c r="D32" s="20" t="s">
        <v>8</v>
      </c>
      <c r="E32" s="20"/>
      <c r="F32" s="20"/>
      <c r="G32" s="20"/>
      <c r="H32" s="122"/>
      <c r="I32" s="34">
        <f>I35+I39+I43+I45+I49</f>
        <v>9867</v>
      </c>
      <c r="J32" s="34">
        <f>J35+J39+J43+J45+J49</f>
        <v>12636.8</v>
      </c>
      <c r="K32" s="123">
        <f>J32/I32*100</f>
        <v>128.07134894091413</v>
      </c>
    </row>
    <row r="33" spans="1:11" ht="12.75">
      <c r="A33" s="120"/>
      <c r="B33" s="23" t="s">
        <v>210</v>
      </c>
      <c r="C33" s="2"/>
      <c r="D33" s="281" t="s">
        <v>211</v>
      </c>
      <c r="E33" s="282"/>
      <c r="F33" s="282"/>
      <c r="G33" s="282"/>
      <c r="H33" s="106"/>
      <c r="I33" s="124"/>
      <c r="J33" s="125"/>
      <c r="K33" s="110"/>
    </row>
    <row r="34" spans="1:11" ht="6" customHeight="1">
      <c r="A34" s="120"/>
      <c r="B34" s="23"/>
      <c r="C34" s="127"/>
      <c r="D34" s="128"/>
      <c r="E34" s="129"/>
      <c r="F34" s="129"/>
      <c r="G34" s="129"/>
      <c r="H34" s="106"/>
      <c r="I34" s="124"/>
      <c r="J34" s="125"/>
      <c r="K34" s="126"/>
    </row>
    <row r="35" spans="1:11" ht="24" customHeight="1">
      <c r="A35" s="120"/>
      <c r="B35" s="23"/>
      <c r="C35" s="127" t="s">
        <v>86</v>
      </c>
      <c r="D35" s="255" t="s">
        <v>212</v>
      </c>
      <c r="E35" s="256"/>
      <c r="F35" s="256"/>
      <c r="G35" s="256"/>
      <c r="H35" s="106"/>
      <c r="I35" s="7">
        <v>1367</v>
      </c>
      <c r="J35" s="130">
        <v>1367</v>
      </c>
      <c r="K35" s="212">
        <f>J35/I35*100</f>
        <v>100</v>
      </c>
    </row>
    <row r="36" spans="1:11" ht="12.75">
      <c r="A36" s="120"/>
      <c r="B36" s="23"/>
      <c r="C36" s="127"/>
      <c r="D36" s="267"/>
      <c r="E36" s="268"/>
      <c r="F36" s="268"/>
      <c r="G36" s="268"/>
      <c r="H36" s="106"/>
      <c r="I36" s="124"/>
      <c r="J36" s="125"/>
      <c r="K36" s="30"/>
    </row>
    <row r="37" spans="1:11" ht="12.75">
      <c r="A37" s="120"/>
      <c r="B37" s="23" t="s">
        <v>176</v>
      </c>
      <c r="C37" s="2"/>
      <c r="D37" s="253" t="s">
        <v>177</v>
      </c>
      <c r="E37" s="254"/>
      <c r="F37" s="254"/>
      <c r="G37" s="254"/>
      <c r="H37" s="274"/>
      <c r="I37" s="124"/>
      <c r="J37" s="131"/>
      <c r="K37" s="30"/>
    </row>
    <row r="38" spans="1:11" ht="4.5" customHeight="1">
      <c r="A38" s="120"/>
      <c r="B38" s="23"/>
      <c r="C38" s="2"/>
      <c r="D38" s="3"/>
      <c r="E38" s="3"/>
      <c r="F38" s="3"/>
      <c r="G38" s="3"/>
      <c r="H38" s="25"/>
      <c r="I38" s="124"/>
      <c r="J38" s="131"/>
      <c r="K38" s="30"/>
    </row>
    <row r="39" spans="1:11" ht="33.75" customHeight="1">
      <c r="A39" s="120"/>
      <c r="B39" s="23"/>
      <c r="C39" s="101" t="s">
        <v>86</v>
      </c>
      <c r="D39" s="255" t="s">
        <v>260</v>
      </c>
      <c r="E39" s="256"/>
      <c r="F39" s="256"/>
      <c r="G39" s="256"/>
      <c r="H39" s="239"/>
      <c r="I39" s="7">
        <v>0</v>
      </c>
      <c r="J39" s="1">
        <v>-1183</v>
      </c>
      <c r="K39" s="30">
        <v>0</v>
      </c>
    </row>
    <row r="40" spans="1:11" ht="6" customHeight="1">
      <c r="A40" s="120"/>
      <c r="B40" s="23"/>
      <c r="C40" s="2"/>
      <c r="D40" s="40"/>
      <c r="E40" s="40"/>
      <c r="F40" s="40"/>
      <c r="G40" s="40"/>
      <c r="H40" s="40"/>
      <c r="I40" s="124"/>
      <c r="J40" s="132"/>
      <c r="K40" s="30"/>
    </row>
    <row r="41" spans="1:11" ht="12.75">
      <c r="A41" s="4"/>
      <c r="B41" s="23" t="s">
        <v>9</v>
      </c>
      <c r="C41" s="2"/>
      <c r="D41" s="3" t="s">
        <v>178</v>
      </c>
      <c r="E41" s="3"/>
      <c r="F41" s="3"/>
      <c r="G41" s="25"/>
      <c r="H41" s="25"/>
      <c r="I41" s="7"/>
      <c r="J41" s="1"/>
      <c r="K41" s="30"/>
    </row>
    <row r="42" spans="1:11" ht="5.25" customHeight="1">
      <c r="A42" s="4"/>
      <c r="B42" s="23"/>
      <c r="C42" s="2"/>
      <c r="D42" s="3"/>
      <c r="E42" s="3"/>
      <c r="F42" s="3"/>
      <c r="G42" s="25"/>
      <c r="H42" s="25"/>
      <c r="I42" s="7"/>
      <c r="J42" s="1"/>
      <c r="K42" s="30"/>
    </row>
    <row r="43" spans="1:11" ht="11.25" customHeight="1">
      <c r="A43" s="4"/>
      <c r="B43" s="23"/>
      <c r="C43" s="2" t="s">
        <v>89</v>
      </c>
      <c r="D43" s="6" t="s">
        <v>213</v>
      </c>
      <c r="E43" s="6"/>
      <c r="F43" s="6"/>
      <c r="G43" s="6"/>
      <c r="H43" s="25"/>
      <c r="I43" s="7">
        <v>8500</v>
      </c>
      <c r="J43" s="1">
        <v>11492.92</v>
      </c>
      <c r="K43" s="30">
        <f>J43/I43*100</f>
        <v>135.21082352941175</v>
      </c>
    </row>
    <row r="44" spans="1:11" ht="7.5" customHeight="1">
      <c r="A44" s="4"/>
      <c r="B44" s="23"/>
      <c r="C44" s="2"/>
      <c r="D44" s="3"/>
      <c r="E44" s="3"/>
      <c r="F44" s="3"/>
      <c r="G44" s="25"/>
      <c r="H44" s="25"/>
      <c r="I44" s="7"/>
      <c r="J44" s="1"/>
      <c r="K44" s="30"/>
    </row>
    <row r="45" spans="1:11" ht="15" customHeight="1">
      <c r="A45" s="4"/>
      <c r="B45" s="23"/>
      <c r="C45" s="2" t="s">
        <v>95</v>
      </c>
      <c r="D45" s="234" t="s">
        <v>214</v>
      </c>
      <c r="E45" s="235"/>
      <c r="F45" s="235"/>
      <c r="G45" s="235"/>
      <c r="H45" s="25"/>
      <c r="I45" s="7">
        <v>0</v>
      </c>
      <c r="J45" s="1">
        <v>295.88</v>
      </c>
      <c r="K45" s="30">
        <v>0</v>
      </c>
    </row>
    <row r="46" spans="1:11" ht="9.75" customHeight="1">
      <c r="A46" s="4"/>
      <c r="B46" s="23"/>
      <c r="C46" s="2"/>
      <c r="D46" s="39"/>
      <c r="E46" s="39"/>
      <c r="F46" s="39"/>
      <c r="G46" s="39"/>
      <c r="H46" s="25"/>
      <c r="I46" s="7"/>
      <c r="J46" s="1"/>
      <c r="K46" s="30"/>
    </row>
    <row r="47" spans="1:11" ht="15" customHeight="1">
      <c r="A47" s="4"/>
      <c r="B47" s="23" t="s">
        <v>135</v>
      </c>
      <c r="C47" s="2"/>
      <c r="D47" s="283" t="s">
        <v>258</v>
      </c>
      <c r="E47" s="284"/>
      <c r="F47" s="284"/>
      <c r="G47" s="284"/>
      <c r="H47" s="25"/>
      <c r="I47" s="7"/>
      <c r="J47" s="1"/>
      <c r="K47" s="30"/>
    </row>
    <row r="48" spans="1:11" ht="7.5" customHeight="1">
      <c r="A48" s="4"/>
      <c r="B48" s="23"/>
      <c r="C48" s="2"/>
      <c r="D48" s="134"/>
      <c r="E48" s="134"/>
      <c r="F48" s="134"/>
      <c r="G48" s="134"/>
      <c r="H48" s="25"/>
      <c r="I48" s="7"/>
      <c r="J48" s="1"/>
      <c r="K48" s="30"/>
    </row>
    <row r="49" spans="1:11" ht="15" customHeight="1">
      <c r="A49" s="4"/>
      <c r="B49" s="23"/>
      <c r="C49" s="2" t="s">
        <v>86</v>
      </c>
      <c r="D49" s="234" t="s">
        <v>259</v>
      </c>
      <c r="E49" s="235"/>
      <c r="F49" s="235"/>
      <c r="G49" s="235"/>
      <c r="H49" s="25"/>
      <c r="I49" s="7">
        <v>0</v>
      </c>
      <c r="J49" s="1">
        <v>664</v>
      </c>
      <c r="K49" s="30">
        <v>0</v>
      </c>
    </row>
    <row r="50" spans="1:11" ht="9.75" customHeight="1">
      <c r="A50" s="209"/>
      <c r="B50" s="32"/>
      <c r="C50" s="41"/>
      <c r="D50" s="43"/>
      <c r="E50" s="43"/>
      <c r="F50" s="43"/>
      <c r="G50" s="44"/>
      <c r="H50" s="44"/>
      <c r="I50" s="45"/>
      <c r="J50" s="46"/>
      <c r="K50" s="47"/>
    </row>
    <row r="51" spans="1:11" ht="12.75">
      <c r="A51" s="121" t="s">
        <v>10</v>
      </c>
      <c r="B51" s="18"/>
      <c r="C51" s="135"/>
      <c r="D51" s="136" t="s">
        <v>12</v>
      </c>
      <c r="E51" s="137"/>
      <c r="F51" s="137"/>
      <c r="G51" s="137"/>
      <c r="H51" s="20"/>
      <c r="I51" s="138">
        <f>I54+I56+I59+I61+I65+I66+I69+I72+I75+I77+I80+I81</f>
        <v>1374371</v>
      </c>
      <c r="J51" s="148">
        <f>J54+J56+J59+J61+J65+J66+J69+J72+J75+J77+J80+J81</f>
        <v>447879.21</v>
      </c>
      <c r="K51" s="123">
        <f>J51/I51*100</f>
        <v>32.5879409562629</v>
      </c>
    </row>
    <row r="52" spans="1:11" ht="24.75" customHeight="1">
      <c r="A52" s="120"/>
      <c r="B52" s="23" t="s">
        <v>116</v>
      </c>
      <c r="C52" s="133"/>
      <c r="D52" s="265" t="s">
        <v>141</v>
      </c>
      <c r="E52" s="266"/>
      <c r="F52" s="266"/>
      <c r="G52" s="266"/>
      <c r="H52" s="3"/>
      <c r="I52" s="124"/>
      <c r="J52" s="131"/>
      <c r="K52" s="126"/>
    </row>
    <row r="53" spans="1:11" ht="6.75" customHeight="1">
      <c r="A53" s="120"/>
      <c r="B53" s="23"/>
      <c r="C53" s="133"/>
      <c r="D53" s="139"/>
      <c r="E53" s="140"/>
      <c r="F53" s="140"/>
      <c r="G53" s="140"/>
      <c r="H53" s="3"/>
      <c r="I53" s="124"/>
      <c r="J53" s="131"/>
      <c r="K53" s="126"/>
    </row>
    <row r="54" spans="1:11" ht="24.75" customHeight="1">
      <c r="A54" s="120"/>
      <c r="B54" s="23"/>
      <c r="C54" s="133" t="s">
        <v>99</v>
      </c>
      <c r="D54" s="255" t="s">
        <v>223</v>
      </c>
      <c r="E54" s="256"/>
      <c r="F54" s="256"/>
      <c r="G54" s="256"/>
      <c r="H54" s="239"/>
      <c r="I54" s="124">
        <v>0</v>
      </c>
      <c r="J54" s="1">
        <v>840.4</v>
      </c>
      <c r="K54" s="30">
        <v>0</v>
      </c>
    </row>
    <row r="55" spans="1:11" ht="12.75">
      <c r="A55" s="120"/>
      <c r="B55" s="23"/>
      <c r="C55" s="133"/>
      <c r="D55" s="139"/>
      <c r="E55" s="140"/>
      <c r="F55" s="140"/>
      <c r="G55" s="140"/>
      <c r="H55" s="3"/>
      <c r="I55" s="124"/>
      <c r="J55" s="131"/>
      <c r="K55" s="126"/>
    </row>
    <row r="56" spans="1:11" ht="12.75">
      <c r="A56" s="120"/>
      <c r="B56" s="23"/>
      <c r="C56" s="133" t="s">
        <v>87</v>
      </c>
      <c r="D56" s="141" t="s">
        <v>197</v>
      </c>
      <c r="E56" s="142"/>
      <c r="F56" s="140"/>
      <c r="G56" s="140"/>
      <c r="H56" s="3"/>
      <c r="I56" s="7">
        <v>62000</v>
      </c>
      <c r="J56" s="1">
        <v>87870.33</v>
      </c>
      <c r="K56" s="30">
        <f>J56/I56*100</f>
        <v>141.7263387096774</v>
      </c>
    </row>
    <row r="57" spans="1:11" ht="12.75">
      <c r="A57" s="120"/>
      <c r="B57" s="23"/>
      <c r="C57" s="133"/>
      <c r="D57" s="141" t="s">
        <v>163</v>
      </c>
      <c r="E57" s="142"/>
      <c r="F57" s="140"/>
      <c r="G57" s="140"/>
      <c r="H57" s="3"/>
      <c r="I57" s="7"/>
      <c r="J57" s="1"/>
      <c r="K57" s="30"/>
    </row>
    <row r="58" spans="1:11" ht="12.75">
      <c r="A58" s="120"/>
      <c r="B58" s="23"/>
      <c r="C58" s="133"/>
      <c r="D58" s="139"/>
      <c r="E58" s="140"/>
      <c r="F58" s="140"/>
      <c r="G58" s="140"/>
      <c r="H58" s="3"/>
      <c r="I58" s="124"/>
      <c r="J58" s="131"/>
      <c r="K58" s="30"/>
    </row>
    <row r="59" spans="1:11" ht="24.75" customHeight="1">
      <c r="A59" s="120"/>
      <c r="B59" s="23"/>
      <c r="C59" s="133" t="s">
        <v>89</v>
      </c>
      <c r="D59" s="255" t="s">
        <v>166</v>
      </c>
      <c r="E59" s="256"/>
      <c r="F59" s="256"/>
      <c r="G59" s="256"/>
      <c r="H59" s="3"/>
      <c r="I59" s="7">
        <v>22000</v>
      </c>
      <c r="J59" s="1">
        <v>31359.42</v>
      </c>
      <c r="K59" s="30">
        <f>J59/I59*100</f>
        <v>142.54281818181818</v>
      </c>
    </row>
    <row r="60" spans="1:11" ht="12.75">
      <c r="A60" s="120"/>
      <c r="B60" s="23"/>
      <c r="C60" s="133"/>
      <c r="D60" s="139"/>
      <c r="E60" s="140"/>
      <c r="F60" s="140"/>
      <c r="G60" s="140"/>
      <c r="H60" s="3"/>
      <c r="I60" s="7"/>
      <c r="J60" s="1"/>
      <c r="K60" s="30"/>
    </row>
    <row r="61" spans="1:11" ht="24" customHeight="1">
      <c r="A61" s="120"/>
      <c r="B61" s="23"/>
      <c r="C61" s="133" t="s">
        <v>95</v>
      </c>
      <c r="D61" s="255" t="s">
        <v>189</v>
      </c>
      <c r="E61" s="256"/>
      <c r="F61" s="256"/>
      <c r="G61" s="256"/>
      <c r="H61" s="3"/>
      <c r="I61" s="7">
        <v>1200</v>
      </c>
      <c r="J61" s="1">
        <v>1786.22</v>
      </c>
      <c r="K61" s="30">
        <f>J61/I61*100</f>
        <v>148.85166666666666</v>
      </c>
    </row>
    <row r="62" spans="1:11" ht="12.75">
      <c r="A62" s="120"/>
      <c r="B62" s="23"/>
      <c r="C62" s="133"/>
      <c r="D62" s="234" t="s">
        <v>190</v>
      </c>
      <c r="E62" s="235"/>
      <c r="F62" s="235"/>
      <c r="G62" s="235"/>
      <c r="H62" s="3"/>
      <c r="I62" s="124"/>
      <c r="J62" s="131"/>
      <c r="K62" s="30"/>
    </row>
    <row r="63" spans="1:11" ht="12.75">
      <c r="A63" s="120"/>
      <c r="B63" s="23"/>
      <c r="C63" s="133"/>
      <c r="D63" s="96"/>
      <c r="E63" s="39"/>
      <c r="F63" s="39"/>
      <c r="G63" s="39"/>
      <c r="H63" s="3"/>
      <c r="I63" s="124"/>
      <c r="J63" s="131"/>
      <c r="K63" s="30"/>
    </row>
    <row r="64" spans="1:11" ht="18" customHeight="1">
      <c r="A64" s="120"/>
      <c r="B64" s="23"/>
      <c r="C64" s="133" t="s">
        <v>86</v>
      </c>
      <c r="D64" s="255" t="s">
        <v>261</v>
      </c>
      <c r="E64" s="256"/>
      <c r="F64" s="256"/>
      <c r="G64" s="256"/>
      <c r="H64" s="3"/>
      <c r="I64" s="7"/>
      <c r="J64" s="1"/>
      <c r="K64" s="30"/>
    </row>
    <row r="65" spans="1:11" ht="13.5" customHeight="1">
      <c r="A65" s="120"/>
      <c r="B65" s="23"/>
      <c r="C65" s="133"/>
      <c r="D65" s="259" t="s">
        <v>262</v>
      </c>
      <c r="E65" s="244"/>
      <c r="F65" s="244"/>
      <c r="G65" s="244"/>
      <c r="H65" s="3"/>
      <c r="I65" s="7">
        <v>0</v>
      </c>
      <c r="J65" s="1">
        <v>97</v>
      </c>
      <c r="K65" s="30">
        <v>0</v>
      </c>
    </row>
    <row r="66" spans="1:11" ht="24" customHeight="1">
      <c r="A66" s="120"/>
      <c r="B66" s="23"/>
      <c r="C66" s="133"/>
      <c r="D66" s="259" t="s">
        <v>263</v>
      </c>
      <c r="E66" s="244"/>
      <c r="F66" s="244"/>
      <c r="G66" s="244"/>
      <c r="H66" s="3"/>
      <c r="I66" s="7">
        <v>5120</v>
      </c>
      <c r="J66" s="1">
        <v>5120</v>
      </c>
      <c r="K66" s="30">
        <f>J66/I66*100</f>
        <v>100</v>
      </c>
    </row>
    <row r="67" spans="1:11" ht="10.5" customHeight="1">
      <c r="A67" s="50"/>
      <c r="B67" s="32"/>
      <c r="C67" s="56"/>
      <c r="D67" s="57"/>
      <c r="E67" s="58"/>
      <c r="F67" s="58"/>
      <c r="G67" s="58"/>
      <c r="H67" s="43"/>
      <c r="I67" s="52"/>
      <c r="J67" s="55"/>
      <c r="K67" s="53"/>
    </row>
    <row r="68" spans="1:11" ht="25.5" customHeight="1">
      <c r="A68" s="4"/>
      <c r="B68" s="23" t="s">
        <v>11</v>
      </c>
      <c r="C68" s="133"/>
      <c r="D68" s="257" t="s">
        <v>13</v>
      </c>
      <c r="E68" s="258"/>
      <c r="F68" s="258"/>
      <c r="G68" s="258"/>
      <c r="H68" s="25"/>
      <c r="I68" s="143"/>
      <c r="J68" s="1"/>
      <c r="K68" s="30"/>
    </row>
    <row r="69" spans="1:11" ht="12.75">
      <c r="A69" s="4"/>
      <c r="B69" s="23"/>
      <c r="C69" s="133" t="s">
        <v>101</v>
      </c>
      <c r="D69" s="278" t="s">
        <v>148</v>
      </c>
      <c r="E69" s="279"/>
      <c r="F69" s="279"/>
      <c r="G69" s="279"/>
      <c r="H69" s="25"/>
      <c r="I69" s="143">
        <v>75900</v>
      </c>
      <c r="J69" s="1">
        <v>68651.83</v>
      </c>
      <c r="K69" s="30">
        <f>J69/I69*100</f>
        <v>90.45036890645586</v>
      </c>
    </row>
    <row r="70" spans="1:11" ht="12.75">
      <c r="A70" s="4"/>
      <c r="B70" s="23"/>
      <c r="C70" s="133"/>
      <c r="D70" s="141" t="s">
        <v>147</v>
      </c>
      <c r="E70" s="3"/>
      <c r="F70" s="3"/>
      <c r="G70" s="3"/>
      <c r="H70" s="25"/>
      <c r="I70" s="143"/>
      <c r="J70" s="1"/>
      <c r="K70" s="30"/>
    </row>
    <row r="71" spans="1:11" ht="12.75">
      <c r="A71" s="4"/>
      <c r="B71" s="5"/>
      <c r="C71" s="133"/>
      <c r="D71" s="141"/>
      <c r="E71" s="6"/>
      <c r="F71" s="6"/>
      <c r="G71" s="6"/>
      <c r="H71" s="146"/>
      <c r="I71" s="147"/>
      <c r="J71" s="1"/>
      <c r="K71" s="30"/>
    </row>
    <row r="72" spans="1:11" ht="12.75">
      <c r="A72" s="4"/>
      <c r="B72" s="5"/>
      <c r="C72" s="133" t="s">
        <v>110</v>
      </c>
      <c r="D72" s="278" t="s">
        <v>68</v>
      </c>
      <c r="E72" s="279"/>
      <c r="F72" s="279"/>
      <c r="G72" s="279"/>
      <c r="H72" s="146"/>
      <c r="I72" s="147">
        <v>26600</v>
      </c>
      <c r="J72" s="1">
        <v>9387.54</v>
      </c>
      <c r="K72" s="30">
        <f>J72/I72*100</f>
        <v>35.2915037593985</v>
      </c>
    </row>
    <row r="73" spans="1:11" ht="12.75">
      <c r="A73" s="4"/>
      <c r="B73" s="5"/>
      <c r="C73" s="133"/>
      <c r="D73" s="141" t="s">
        <v>82</v>
      </c>
      <c r="E73" s="6"/>
      <c r="F73" s="6"/>
      <c r="G73" s="6"/>
      <c r="H73" s="146"/>
      <c r="I73" s="147"/>
      <c r="J73" s="1"/>
      <c r="K73" s="30"/>
    </row>
    <row r="74" spans="1:11" ht="12.75">
      <c r="A74" s="4"/>
      <c r="B74" s="5"/>
      <c r="C74" s="133"/>
      <c r="D74" s="141"/>
      <c r="E74" s="6"/>
      <c r="F74" s="6"/>
      <c r="G74" s="6"/>
      <c r="H74" s="146"/>
      <c r="I74" s="147"/>
      <c r="J74" s="1"/>
      <c r="K74" s="30"/>
    </row>
    <row r="75" spans="1:11" ht="12.75">
      <c r="A75" s="4"/>
      <c r="B75" s="5"/>
      <c r="C75" s="133" t="s">
        <v>109</v>
      </c>
      <c r="D75" s="141" t="s">
        <v>129</v>
      </c>
      <c r="E75" s="6"/>
      <c r="F75" s="6"/>
      <c r="G75" s="6"/>
      <c r="H75" s="146"/>
      <c r="I75" s="147">
        <v>1181551</v>
      </c>
      <c r="J75" s="1">
        <v>237188.97</v>
      </c>
      <c r="K75" s="30">
        <f>J75/I75*100</f>
        <v>20.0743742758459</v>
      </c>
    </row>
    <row r="76" spans="1:11" ht="12.75">
      <c r="A76" s="4"/>
      <c r="B76" s="5"/>
      <c r="C76" s="133"/>
      <c r="D76" s="141"/>
      <c r="E76" s="6"/>
      <c r="F76" s="6"/>
      <c r="G76" s="6"/>
      <c r="H76" s="146"/>
      <c r="I76" s="147"/>
      <c r="J76" s="1"/>
      <c r="K76" s="30"/>
    </row>
    <row r="77" spans="1:11" ht="12.75">
      <c r="A77" s="4"/>
      <c r="B77" s="5"/>
      <c r="C77" s="133" t="s">
        <v>94</v>
      </c>
      <c r="D77" s="141" t="s">
        <v>198</v>
      </c>
      <c r="E77" s="6"/>
      <c r="F77" s="6"/>
      <c r="G77" s="6"/>
      <c r="H77" s="146"/>
      <c r="I77" s="147">
        <v>0</v>
      </c>
      <c r="J77" s="1">
        <v>405.5</v>
      </c>
      <c r="K77" s="30">
        <v>0</v>
      </c>
    </row>
    <row r="78" spans="1:11" ht="12.75">
      <c r="A78" s="4"/>
      <c r="B78" s="5"/>
      <c r="C78" s="133"/>
      <c r="D78" s="141"/>
      <c r="E78" s="6"/>
      <c r="F78" s="6"/>
      <c r="G78" s="6"/>
      <c r="H78" s="146"/>
      <c r="I78" s="147"/>
      <c r="J78" s="1"/>
      <c r="K78" s="30"/>
    </row>
    <row r="79" spans="1:11" ht="12" customHeight="1">
      <c r="A79" s="4"/>
      <c r="B79" s="5"/>
      <c r="C79" s="133" t="s">
        <v>86</v>
      </c>
      <c r="D79" s="255" t="s">
        <v>264</v>
      </c>
      <c r="E79" s="256"/>
      <c r="F79" s="256"/>
      <c r="G79" s="256"/>
      <c r="H79" s="239"/>
      <c r="I79" s="147"/>
      <c r="J79" s="1"/>
      <c r="K79" s="30"/>
    </row>
    <row r="80" spans="1:11" ht="24" customHeight="1">
      <c r="A80" s="4"/>
      <c r="B80" s="5"/>
      <c r="C80" s="133"/>
      <c r="D80" s="259" t="s">
        <v>265</v>
      </c>
      <c r="E80" s="244"/>
      <c r="F80" s="244"/>
      <c r="G80" s="244"/>
      <c r="H80" s="40"/>
      <c r="I80" s="143">
        <v>0</v>
      </c>
      <c r="J80" s="1">
        <v>2172</v>
      </c>
      <c r="K80" s="30">
        <v>0</v>
      </c>
    </row>
    <row r="81" spans="1:18" ht="21.75" customHeight="1">
      <c r="A81" s="4"/>
      <c r="B81" s="5"/>
      <c r="C81" s="133"/>
      <c r="D81" s="259" t="s">
        <v>266</v>
      </c>
      <c r="E81" s="244"/>
      <c r="F81" s="244"/>
      <c r="G81" s="244"/>
      <c r="H81" s="40"/>
      <c r="I81" s="143">
        <v>0</v>
      </c>
      <c r="J81" s="1">
        <v>3000</v>
      </c>
      <c r="K81" s="30">
        <v>0</v>
      </c>
      <c r="N81" s="245"/>
      <c r="O81" s="245"/>
      <c r="P81" s="245"/>
      <c r="Q81" s="245"/>
      <c r="R81" s="245"/>
    </row>
    <row r="82" spans="1:11" ht="10.5" customHeight="1">
      <c r="A82" s="209"/>
      <c r="B82" s="208"/>
      <c r="C82" s="56"/>
      <c r="D82" s="65"/>
      <c r="E82" s="207"/>
      <c r="F82" s="207"/>
      <c r="G82" s="207"/>
      <c r="H82" s="207"/>
      <c r="I82" s="62"/>
      <c r="J82" s="46"/>
      <c r="K82" s="47"/>
    </row>
    <row r="83" spans="1:11" ht="12.75">
      <c r="A83" s="121" t="s">
        <v>14</v>
      </c>
      <c r="B83" s="18"/>
      <c r="C83" s="135"/>
      <c r="D83" s="136" t="s">
        <v>60</v>
      </c>
      <c r="E83" s="20"/>
      <c r="F83" s="20"/>
      <c r="G83" s="20"/>
      <c r="H83" s="122"/>
      <c r="I83" s="158">
        <f>I86+I88+I91+I93+I95+I97+I101+I102+I103+I104+I105+I106+I110+I114+I115+I116+I117</f>
        <v>276794</v>
      </c>
      <c r="J83" s="34">
        <f>J86+J88+J91+J93+J95+J97+J101+J102+J103+J104+J105+J106+J110+J114+J115+J116+J117</f>
        <v>292633.17000000004</v>
      </c>
      <c r="K83" s="123">
        <f>J83/I83*100</f>
        <v>105.72236753686859</v>
      </c>
    </row>
    <row r="84" spans="1:11" ht="12.75">
      <c r="A84" s="4"/>
      <c r="B84" s="23" t="s">
        <v>15</v>
      </c>
      <c r="C84" s="133"/>
      <c r="D84" s="139" t="s">
        <v>16</v>
      </c>
      <c r="E84" s="3"/>
      <c r="F84" s="25"/>
      <c r="G84" s="25"/>
      <c r="H84" s="25"/>
      <c r="I84" s="7"/>
      <c r="J84" s="1"/>
      <c r="K84" s="30"/>
    </row>
    <row r="85" spans="1:11" ht="12.75">
      <c r="A85" s="4"/>
      <c r="B85" s="5"/>
      <c r="C85" s="133" t="s">
        <v>85</v>
      </c>
      <c r="D85" s="278" t="s">
        <v>150</v>
      </c>
      <c r="E85" s="279"/>
      <c r="F85" s="279"/>
      <c r="G85" s="279"/>
      <c r="H85" s="6"/>
      <c r="I85" s="7"/>
      <c r="J85" s="1"/>
      <c r="K85" s="30"/>
    </row>
    <row r="86" spans="1:11" ht="12.75">
      <c r="A86" s="4"/>
      <c r="B86" s="5"/>
      <c r="C86" s="133"/>
      <c r="D86" s="278" t="s">
        <v>149</v>
      </c>
      <c r="E86" s="279"/>
      <c r="F86" s="279"/>
      <c r="G86" s="279"/>
      <c r="H86" s="6"/>
      <c r="I86" s="7">
        <v>176300</v>
      </c>
      <c r="J86" s="1">
        <v>176300</v>
      </c>
      <c r="K86" s="30">
        <f>J86/I86*100</f>
        <v>100</v>
      </c>
    </row>
    <row r="87" spans="1:11" ht="8.25" customHeight="1">
      <c r="A87" s="4"/>
      <c r="B87" s="5"/>
      <c r="C87" s="133"/>
      <c r="D87" s="144"/>
      <c r="E87" s="145"/>
      <c r="F87" s="145"/>
      <c r="G87" s="145"/>
      <c r="H87" s="6"/>
      <c r="I87" s="143"/>
      <c r="J87" s="1"/>
      <c r="K87" s="30"/>
    </row>
    <row r="88" spans="1:11" ht="21.75" customHeight="1">
      <c r="A88" s="4"/>
      <c r="B88" s="5"/>
      <c r="C88" s="133" t="s">
        <v>108</v>
      </c>
      <c r="D88" s="246" t="s">
        <v>267</v>
      </c>
      <c r="E88" s="247"/>
      <c r="F88" s="247"/>
      <c r="G88" s="247"/>
      <c r="H88" s="6"/>
      <c r="I88" s="143">
        <v>0</v>
      </c>
      <c r="J88" s="1">
        <v>2370.52</v>
      </c>
      <c r="K88" s="30">
        <v>0</v>
      </c>
    </row>
    <row r="89" spans="1:11" ht="9.75" customHeight="1">
      <c r="A89" s="209"/>
      <c r="B89" s="208"/>
      <c r="C89" s="56"/>
      <c r="D89" s="59"/>
      <c r="E89" s="42"/>
      <c r="F89" s="42"/>
      <c r="G89" s="42"/>
      <c r="H89" s="63"/>
      <c r="I89" s="64"/>
      <c r="J89" s="46"/>
      <c r="K89" s="47"/>
    </row>
    <row r="90" spans="1:11" ht="12.75">
      <c r="A90" s="4"/>
      <c r="B90" s="23" t="s">
        <v>17</v>
      </c>
      <c r="C90" s="133"/>
      <c r="D90" s="139" t="s">
        <v>18</v>
      </c>
      <c r="E90" s="3"/>
      <c r="F90" s="6"/>
      <c r="G90" s="6"/>
      <c r="H90" s="6"/>
      <c r="I90" s="7"/>
      <c r="J90" s="1"/>
      <c r="K90" s="30"/>
    </row>
    <row r="91" spans="1:11" ht="25.5" customHeight="1">
      <c r="A91" s="4"/>
      <c r="B91" s="5"/>
      <c r="C91" s="149" t="s">
        <v>87</v>
      </c>
      <c r="D91" s="255" t="s">
        <v>325</v>
      </c>
      <c r="E91" s="256"/>
      <c r="F91" s="256"/>
      <c r="G91" s="256"/>
      <c r="H91" s="6"/>
      <c r="I91" s="7">
        <v>990</v>
      </c>
      <c r="J91" s="1">
        <v>2417.66</v>
      </c>
      <c r="K91" s="30">
        <f>J91/I91*100</f>
        <v>244.20808080808078</v>
      </c>
    </row>
    <row r="92" spans="1:11" ht="6.75" customHeight="1">
      <c r="A92" s="4"/>
      <c r="B92" s="5"/>
      <c r="C92" s="133"/>
      <c r="D92" s="141"/>
      <c r="E92" s="6"/>
      <c r="F92" s="6"/>
      <c r="G92" s="6"/>
      <c r="H92" s="6"/>
      <c r="I92" s="7"/>
      <c r="J92" s="1"/>
      <c r="K92" s="30"/>
    </row>
    <row r="93" spans="1:11" ht="22.5" customHeight="1">
      <c r="A93" s="4"/>
      <c r="B93" s="5"/>
      <c r="C93" s="133" t="s">
        <v>89</v>
      </c>
      <c r="D93" s="255" t="s">
        <v>268</v>
      </c>
      <c r="E93" s="256"/>
      <c r="F93" s="256"/>
      <c r="G93" s="256"/>
      <c r="H93" s="6"/>
      <c r="I93" s="7">
        <v>0</v>
      </c>
      <c r="J93" s="1">
        <v>2209.14</v>
      </c>
      <c r="K93" s="30">
        <v>0</v>
      </c>
    </row>
    <row r="94" spans="1:11" ht="8.25" customHeight="1">
      <c r="A94" s="4"/>
      <c r="B94" s="5"/>
      <c r="C94" s="133"/>
      <c r="D94" s="96"/>
      <c r="E94" s="39"/>
      <c r="F94" s="39"/>
      <c r="G94" s="39"/>
      <c r="H94" s="6"/>
      <c r="I94" s="7"/>
      <c r="J94" s="1"/>
      <c r="K94" s="30"/>
    </row>
    <row r="95" spans="1:11" ht="14.25" customHeight="1">
      <c r="A95" s="4"/>
      <c r="B95" s="5"/>
      <c r="C95" s="133" t="s">
        <v>117</v>
      </c>
      <c r="D95" s="234" t="s">
        <v>222</v>
      </c>
      <c r="E95" s="235"/>
      <c r="F95" s="235"/>
      <c r="G95" s="235"/>
      <c r="H95" s="6"/>
      <c r="I95" s="7">
        <v>0</v>
      </c>
      <c r="J95" s="1">
        <v>2838.67</v>
      </c>
      <c r="K95" s="30">
        <v>0</v>
      </c>
    </row>
    <row r="96" spans="1:11" ht="6.75" customHeight="1">
      <c r="A96" s="4"/>
      <c r="B96" s="5"/>
      <c r="C96" s="133"/>
      <c r="D96" s="141"/>
      <c r="E96" s="6"/>
      <c r="F96" s="6"/>
      <c r="G96" s="6"/>
      <c r="H96" s="6"/>
      <c r="I96" s="7"/>
      <c r="J96" s="1"/>
      <c r="K96" s="30"/>
    </row>
    <row r="97" spans="1:11" ht="26.25" customHeight="1">
      <c r="A97" s="4"/>
      <c r="B97" s="5"/>
      <c r="C97" s="149" t="s">
        <v>95</v>
      </c>
      <c r="D97" s="248" t="s">
        <v>269</v>
      </c>
      <c r="E97" s="232"/>
      <c r="F97" s="232"/>
      <c r="G97" s="232"/>
      <c r="H97" s="6"/>
      <c r="I97" s="7">
        <v>19100</v>
      </c>
      <c r="J97" s="1">
        <v>19115.59</v>
      </c>
      <c r="K97" s="30">
        <f>J97/I97*100</f>
        <v>100.08162303664922</v>
      </c>
    </row>
    <row r="98" spans="1:11" ht="9" customHeight="1">
      <c r="A98" s="4"/>
      <c r="B98" s="5"/>
      <c r="C98" s="133"/>
      <c r="D98" s="141"/>
      <c r="E98" s="6"/>
      <c r="F98" s="6"/>
      <c r="G98" s="6"/>
      <c r="H98" s="6"/>
      <c r="I98" s="7"/>
      <c r="J98" s="1"/>
      <c r="K98" s="30"/>
    </row>
    <row r="99" spans="1:11" ht="12.75">
      <c r="A99" s="4"/>
      <c r="B99" s="5"/>
      <c r="C99" s="133" t="s">
        <v>86</v>
      </c>
      <c r="D99" s="234" t="s">
        <v>179</v>
      </c>
      <c r="E99" s="235"/>
      <c r="F99" s="235"/>
      <c r="G99" s="235"/>
      <c r="H99" s="236"/>
      <c r="I99" s="7"/>
      <c r="J99" s="1"/>
      <c r="K99" s="30"/>
    </row>
    <row r="100" spans="1:11" ht="12.75">
      <c r="A100" s="4"/>
      <c r="B100" s="5"/>
      <c r="C100" s="133"/>
      <c r="D100" s="233" t="s">
        <v>270</v>
      </c>
      <c r="E100" s="244"/>
      <c r="F100" s="244"/>
      <c r="G100" s="244"/>
      <c r="H100" s="264"/>
      <c r="I100" s="7"/>
      <c r="J100" s="1"/>
      <c r="K100" s="30"/>
    </row>
    <row r="101" spans="1:11" ht="24.75" customHeight="1">
      <c r="A101" s="4"/>
      <c r="B101" s="5"/>
      <c r="C101" s="133"/>
      <c r="D101" s="259"/>
      <c r="E101" s="244"/>
      <c r="F101" s="244"/>
      <c r="G101" s="244"/>
      <c r="H101" s="264"/>
      <c r="I101" s="7">
        <v>79404</v>
      </c>
      <c r="J101" s="1">
        <v>79404</v>
      </c>
      <c r="K101" s="30">
        <f>J101/I101*100</f>
        <v>100</v>
      </c>
    </row>
    <row r="102" spans="1:11" ht="10.5" customHeight="1">
      <c r="A102" s="4"/>
      <c r="B102" s="5"/>
      <c r="C102" s="133"/>
      <c r="D102" s="237" t="s">
        <v>271</v>
      </c>
      <c r="E102" s="238"/>
      <c r="F102" s="238"/>
      <c r="G102" s="238"/>
      <c r="H102" s="6"/>
      <c r="I102" s="7">
        <v>0</v>
      </c>
      <c r="J102" s="1">
        <v>4015.28</v>
      </c>
      <c r="K102" s="30">
        <v>0</v>
      </c>
    </row>
    <row r="103" spans="1:13" ht="39" customHeight="1">
      <c r="A103" s="4"/>
      <c r="B103" s="5"/>
      <c r="C103" s="133"/>
      <c r="D103" s="233" t="s">
        <v>272</v>
      </c>
      <c r="E103" s="244"/>
      <c r="F103" s="244"/>
      <c r="G103" s="244"/>
      <c r="H103" s="6"/>
      <c r="I103" s="7">
        <v>800</v>
      </c>
      <c r="J103" s="1">
        <v>811.68</v>
      </c>
      <c r="K103" s="30">
        <f>J103/I103*100</f>
        <v>101.46</v>
      </c>
      <c r="M103" s="8"/>
    </row>
    <row r="104" spans="1:11" ht="12.75" customHeight="1">
      <c r="A104" s="4"/>
      <c r="B104" s="5"/>
      <c r="C104" s="133"/>
      <c r="D104" s="233" t="s">
        <v>273</v>
      </c>
      <c r="E104" s="244"/>
      <c r="F104" s="244"/>
      <c r="G104" s="244"/>
      <c r="H104" s="6"/>
      <c r="I104" s="7">
        <v>0</v>
      </c>
      <c r="J104" s="1">
        <v>803.93</v>
      </c>
      <c r="K104" s="30">
        <v>0</v>
      </c>
    </row>
    <row r="105" spans="1:11" ht="12.75" customHeight="1">
      <c r="A105" s="4"/>
      <c r="B105" s="5"/>
      <c r="C105" s="133"/>
      <c r="D105" s="259" t="s">
        <v>274</v>
      </c>
      <c r="E105" s="244"/>
      <c r="F105" s="244"/>
      <c r="G105" s="244"/>
      <c r="H105" s="6"/>
      <c r="I105" s="7">
        <v>0</v>
      </c>
      <c r="J105" s="1">
        <v>212</v>
      </c>
      <c r="K105" s="30">
        <v>0</v>
      </c>
    </row>
    <row r="106" spans="1:11" ht="12.75" customHeight="1">
      <c r="A106" s="4"/>
      <c r="B106" s="5"/>
      <c r="C106" s="133"/>
      <c r="D106" s="259" t="s">
        <v>275</v>
      </c>
      <c r="E106" s="244"/>
      <c r="F106" s="244"/>
      <c r="G106" s="244"/>
      <c r="H106" s="6"/>
      <c r="I106" s="7">
        <v>0</v>
      </c>
      <c r="J106" s="1">
        <v>330.74</v>
      </c>
      <c r="K106" s="30">
        <v>0</v>
      </c>
    </row>
    <row r="107" spans="1:11" ht="8.25" customHeight="1">
      <c r="A107" s="209"/>
      <c r="B107" s="208"/>
      <c r="C107" s="56"/>
      <c r="D107" s="59"/>
      <c r="E107" s="42"/>
      <c r="F107" s="42"/>
      <c r="G107" s="42"/>
      <c r="H107" s="42"/>
      <c r="I107" s="45"/>
      <c r="J107" s="46"/>
      <c r="K107" s="47"/>
    </row>
    <row r="108" spans="1:11" ht="12.75">
      <c r="A108" s="209"/>
      <c r="B108" s="23" t="s">
        <v>118</v>
      </c>
      <c r="C108" s="133"/>
      <c r="D108" s="139" t="s">
        <v>19</v>
      </c>
      <c r="E108" s="154"/>
      <c r="F108" s="6"/>
      <c r="G108" s="6"/>
      <c r="H108" s="6"/>
      <c r="I108" s="7"/>
      <c r="J108" s="1"/>
      <c r="K108" s="30"/>
    </row>
    <row r="109" spans="1:11" ht="8.25" customHeight="1">
      <c r="A109" s="209"/>
      <c r="B109" s="23"/>
      <c r="C109" s="133"/>
      <c r="D109" s="139"/>
      <c r="E109" s="154"/>
      <c r="F109" s="6"/>
      <c r="G109" s="6"/>
      <c r="H109" s="6"/>
      <c r="I109" s="7"/>
      <c r="J109" s="1"/>
      <c r="K109" s="30"/>
    </row>
    <row r="110" spans="1:11" ht="24.75" customHeight="1">
      <c r="A110" s="209"/>
      <c r="B110" s="23"/>
      <c r="C110" s="133" t="s">
        <v>117</v>
      </c>
      <c r="D110" s="255" t="s">
        <v>276</v>
      </c>
      <c r="E110" s="256"/>
      <c r="F110" s="256"/>
      <c r="G110" s="256"/>
      <c r="H110" s="239"/>
      <c r="I110" s="7">
        <v>0</v>
      </c>
      <c r="J110" s="1">
        <v>344.9</v>
      </c>
      <c r="K110" s="30">
        <v>0</v>
      </c>
    </row>
    <row r="111" spans="1:11" ht="11.25" customHeight="1">
      <c r="A111" s="209"/>
      <c r="B111" s="32"/>
      <c r="C111" s="56"/>
      <c r="D111" s="65"/>
      <c r="E111" s="207"/>
      <c r="F111" s="207"/>
      <c r="G111" s="207"/>
      <c r="H111" s="207"/>
      <c r="I111" s="45"/>
      <c r="J111" s="46"/>
      <c r="K111" s="47"/>
    </row>
    <row r="112" spans="1:11" ht="12.75">
      <c r="A112" s="209"/>
      <c r="B112" s="32"/>
      <c r="C112" s="133" t="s">
        <v>86</v>
      </c>
      <c r="D112" s="141" t="s">
        <v>180</v>
      </c>
      <c r="E112" s="154"/>
      <c r="F112" s="6"/>
      <c r="G112" s="6"/>
      <c r="H112" s="6"/>
      <c r="I112" s="7"/>
      <c r="J112" s="1"/>
      <c r="K112" s="30"/>
    </row>
    <row r="113" spans="1:11" ht="12.75">
      <c r="A113" s="209"/>
      <c r="B113" s="32"/>
      <c r="C113" s="133"/>
      <c r="D113" s="237" t="s">
        <v>277</v>
      </c>
      <c r="E113" s="238"/>
      <c r="F113" s="238"/>
      <c r="G113" s="238"/>
      <c r="H113" s="280"/>
      <c r="I113" s="7"/>
      <c r="J113" s="1"/>
      <c r="K113" s="30"/>
    </row>
    <row r="114" spans="1:11" ht="34.5" customHeight="1">
      <c r="A114" s="209"/>
      <c r="B114" s="32"/>
      <c r="C114" s="133"/>
      <c r="D114" s="259" t="s">
        <v>181</v>
      </c>
      <c r="E114" s="244"/>
      <c r="F114" s="244"/>
      <c r="G114" s="244"/>
      <c r="H114" s="264"/>
      <c r="I114" s="7">
        <v>200</v>
      </c>
      <c r="J114" s="1">
        <v>204.92</v>
      </c>
      <c r="K114" s="30">
        <f>J114/I114*100</f>
        <v>102.46</v>
      </c>
    </row>
    <row r="115" spans="1:11" ht="24.75" customHeight="1">
      <c r="A115" s="209"/>
      <c r="B115" s="32"/>
      <c r="C115" s="133"/>
      <c r="D115" s="259" t="s">
        <v>278</v>
      </c>
      <c r="E115" s="244"/>
      <c r="F115" s="244"/>
      <c r="G115" s="244"/>
      <c r="H115" s="153"/>
      <c r="I115" s="7">
        <v>0</v>
      </c>
      <c r="J115" s="1">
        <v>22</v>
      </c>
      <c r="K115" s="30">
        <v>0</v>
      </c>
    </row>
    <row r="116" spans="1:11" ht="15.75" customHeight="1">
      <c r="A116" s="209"/>
      <c r="B116" s="32"/>
      <c r="C116" s="133"/>
      <c r="D116" s="233" t="s">
        <v>279</v>
      </c>
      <c r="E116" s="244"/>
      <c r="F116" s="244"/>
      <c r="G116" s="244"/>
      <c r="H116" s="264"/>
      <c r="I116" s="7">
        <v>0</v>
      </c>
      <c r="J116" s="1">
        <v>199.46</v>
      </c>
      <c r="K116" s="30">
        <v>0</v>
      </c>
    </row>
    <row r="117" spans="1:11" ht="45.75" customHeight="1">
      <c r="A117" s="209"/>
      <c r="B117" s="32"/>
      <c r="C117" s="133"/>
      <c r="D117" s="259" t="s">
        <v>280</v>
      </c>
      <c r="E117" s="244"/>
      <c r="F117" s="244"/>
      <c r="G117" s="244"/>
      <c r="H117" s="40"/>
      <c r="I117" s="7">
        <v>0</v>
      </c>
      <c r="J117" s="1">
        <v>1032.68</v>
      </c>
      <c r="K117" s="30">
        <v>0</v>
      </c>
    </row>
    <row r="118" spans="1:11" ht="12.75">
      <c r="A118" s="209"/>
      <c r="B118" s="32"/>
      <c r="C118" s="56"/>
      <c r="D118" s="59"/>
      <c r="E118" s="67"/>
      <c r="F118" s="42"/>
      <c r="G118" s="42"/>
      <c r="H118" s="42"/>
      <c r="I118" s="45"/>
      <c r="J118" s="46"/>
      <c r="K118" s="47"/>
    </row>
    <row r="119" spans="1:11" ht="24.75" customHeight="1">
      <c r="A119" s="121" t="s">
        <v>20</v>
      </c>
      <c r="B119" s="18"/>
      <c r="C119" s="159"/>
      <c r="D119" s="223" t="s">
        <v>61</v>
      </c>
      <c r="E119" s="224"/>
      <c r="F119" s="224"/>
      <c r="G119" s="224"/>
      <c r="H119" s="20"/>
      <c r="I119" s="34">
        <f>I123</f>
        <v>2492</v>
      </c>
      <c r="J119" s="34">
        <f>J123</f>
        <v>2492</v>
      </c>
      <c r="K119" s="123">
        <f>J119/I119*100</f>
        <v>100</v>
      </c>
    </row>
    <row r="120" spans="1:11" ht="12.75">
      <c r="A120" s="4"/>
      <c r="B120" s="23" t="s">
        <v>21</v>
      </c>
      <c r="C120" s="133"/>
      <c r="D120" s="139" t="s">
        <v>167</v>
      </c>
      <c r="E120" s="3"/>
      <c r="F120" s="3"/>
      <c r="G120" s="3"/>
      <c r="H120" s="25"/>
      <c r="I120" s="7"/>
      <c r="J120" s="1"/>
      <c r="K120" s="30"/>
    </row>
    <row r="121" spans="1:11" ht="12.75">
      <c r="A121" s="4"/>
      <c r="B121" s="23"/>
      <c r="C121" s="133"/>
      <c r="D121" s="139" t="s">
        <v>55</v>
      </c>
      <c r="E121" s="3"/>
      <c r="F121" s="3"/>
      <c r="G121" s="3"/>
      <c r="H121" s="25"/>
      <c r="I121" s="7"/>
      <c r="J121" s="1"/>
      <c r="K121" s="30"/>
    </row>
    <row r="122" spans="1:13" ht="23.25" customHeight="1">
      <c r="A122" s="4"/>
      <c r="B122" s="5"/>
      <c r="C122" s="133" t="s">
        <v>85</v>
      </c>
      <c r="D122" s="255" t="s">
        <v>22</v>
      </c>
      <c r="E122" s="256"/>
      <c r="F122" s="256"/>
      <c r="G122" s="256"/>
      <c r="H122" s="6"/>
      <c r="I122" s="7"/>
      <c r="J122" s="160"/>
      <c r="K122" s="30"/>
      <c r="M122" t="s">
        <v>243</v>
      </c>
    </row>
    <row r="123" spans="1:11" ht="24.75" customHeight="1">
      <c r="A123" s="4"/>
      <c r="B123" s="5"/>
      <c r="C123" s="133"/>
      <c r="D123" s="287" t="s">
        <v>162</v>
      </c>
      <c r="E123" s="288"/>
      <c r="F123" s="288"/>
      <c r="G123" s="288"/>
      <c r="H123" s="6"/>
      <c r="I123" s="7">
        <v>2492</v>
      </c>
      <c r="J123" s="160">
        <v>2492</v>
      </c>
      <c r="K123" s="30">
        <f>J123/I123*100</f>
        <v>100</v>
      </c>
    </row>
    <row r="124" spans="1:11" ht="12.75">
      <c r="A124" s="209"/>
      <c r="B124" s="68"/>
      <c r="C124" s="48"/>
      <c r="D124" s="69"/>
      <c r="E124" s="70"/>
      <c r="F124" s="70"/>
      <c r="G124" s="70"/>
      <c r="H124" s="70"/>
      <c r="I124" s="71"/>
      <c r="J124" s="72"/>
      <c r="K124" s="51"/>
    </row>
    <row r="125" spans="1:11" ht="35.25" customHeight="1">
      <c r="A125" s="121" t="s">
        <v>23</v>
      </c>
      <c r="B125" s="18"/>
      <c r="C125" s="159"/>
      <c r="D125" s="223" t="s">
        <v>191</v>
      </c>
      <c r="E125" s="224"/>
      <c r="F125" s="224"/>
      <c r="G125" s="224"/>
      <c r="H125" s="20"/>
      <c r="I125" s="138">
        <f>I127+I130+I134+I136+I138+I140+I142+I144+I146+I150+I152+I154+I156+I158+I160+I162+I164+I166+I171+I173+I175+I177+I180+I181+I182+I183+I184+I186+I190+I192</f>
        <v>18583697</v>
      </c>
      <c r="J125" s="161">
        <f>J127+J130+J134+J136+J138+J140+J142+J144+J146+J150+J152+J154+J156+J158+J160+J162+J164+J166+J171+J173+J175+J177+J180+J181+J182+J183+J184+J186+J190+J192</f>
        <v>19476227.37</v>
      </c>
      <c r="K125" s="123">
        <f>J125/I125*100</f>
        <v>104.80276002132408</v>
      </c>
    </row>
    <row r="126" spans="1:11" ht="12.75">
      <c r="A126" s="4"/>
      <c r="B126" s="23" t="s">
        <v>24</v>
      </c>
      <c r="C126" s="133"/>
      <c r="D126" s="139" t="s">
        <v>25</v>
      </c>
      <c r="E126" s="3"/>
      <c r="F126" s="3"/>
      <c r="G126" s="3"/>
      <c r="H126" s="25"/>
      <c r="I126" s="143"/>
      <c r="J126" s="1"/>
      <c r="K126" s="30"/>
    </row>
    <row r="127" spans="1:11" ht="12.75">
      <c r="A127" s="4"/>
      <c r="B127" s="5"/>
      <c r="C127" s="133" t="s">
        <v>90</v>
      </c>
      <c r="D127" s="141" t="s">
        <v>152</v>
      </c>
      <c r="E127" s="6"/>
      <c r="F127" s="6"/>
      <c r="G127" s="6"/>
      <c r="H127" s="6"/>
      <c r="I127" s="143">
        <v>45000</v>
      </c>
      <c r="J127" s="1">
        <v>38184.87</v>
      </c>
      <c r="K127" s="30">
        <f>J127/I127*100</f>
        <v>84.85526666666668</v>
      </c>
    </row>
    <row r="128" spans="1:11" ht="12.75">
      <c r="A128" s="4"/>
      <c r="B128" s="5"/>
      <c r="C128" s="133"/>
      <c r="D128" s="141" t="s">
        <v>151</v>
      </c>
      <c r="E128" s="6"/>
      <c r="F128" s="6"/>
      <c r="G128" s="6"/>
      <c r="H128" s="6"/>
      <c r="I128" s="143"/>
      <c r="J128" s="1"/>
      <c r="K128" s="30"/>
    </row>
    <row r="129" spans="1:11" ht="8.25" customHeight="1">
      <c r="A129" s="4"/>
      <c r="B129" s="5"/>
      <c r="C129" s="133"/>
      <c r="D129" s="141"/>
      <c r="E129" s="6"/>
      <c r="F129" s="6"/>
      <c r="G129" s="6"/>
      <c r="H129" s="6"/>
      <c r="I129" s="143"/>
      <c r="J129" s="1"/>
      <c r="K129" s="30"/>
    </row>
    <row r="130" spans="1:11" ht="12.75">
      <c r="A130" s="4"/>
      <c r="B130" s="162"/>
      <c r="C130" s="113" t="s">
        <v>94</v>
      </c>
      <c r="D130" s="163" t="s">
        <v>54</v>
      </c>
      <c r="E130" s="164"/>
      <c r="F130" s="164"/>
      <c r="G130" s="164"/>
      <c r="H130" s="164"/>
      <c r="I130" s="165">
        <v>0</v>
      </c>
      <c r="J130" s="166">
        <v>188.29</v>
      </c>
      <c r="K130" s="167">
        <v>0</v>
      </c>
    </row>
    <row r="131" spans="1:11" ht="10.5" customHeight="1">
      <c r="A131" s="209"/>
      <c r="B131" s="208"/>
      <c r="C131" s="56"/>
      <c r="D131" s="59"/>
      <c r="E131" s="42"/>
      <c r="F131" s="42"/>
      <c r="G131" s="42"/>
      <c r="H131" s="42"/>
      <c r="I131" s="62"/>
      <c r="J131" s="46"/>
      <c r="K131" s="47"/>
    </row>
    <row r="132" spans="1:11" ht="65.25" customHeight="1">
      <c r="A132" s="4"/>
      <c r="B132" s="23" t="s">
        <v>26</v>
      </c>
      <c r="C132" s="133"/>
      <c r="D132" s="257" t="s">
        <v>188</v>
      </c>
      <c r="E132" s="258"/>
      <c r="F132" s="258"/>
      <c r="G132" s="258"/>
      <c r="H132" s="25"/>
      <c r="I132" s="143"/>
      <c r="J132" s="1"/>
      <c r="K132" s="30"/>
    </row>
    <row r="133" spans="1:11" ht="9" customHeight="1">
      <c r="A133" s="4"/>
      <c r="B133" s="23"/>
      <c r="C133" s="133"/>
      <c r="D133" s="139"/>
      <c r="E133" s="3"/>
      <c r="F133" s="3"/>
      <c r="G133" s="3"/>
      <c r="H133" s="25"/>
      <c r="I133" s="143"/>
      <c r="J133" s="1"/>
      <c r="K133" s="30"/>
    </row>
    <row r="134" spans="1:11" ht="12.75">
      <c r="A134" s="4"/>
      <c r="B134" s="23"/>
      <c r="C134" s="133" t="s">
        <v>107</v>
      </c>
      <c r="D134" s="141" t="s">
        <v>27</v>
      </c>
      <c r="E134" s="6"/>
      <c r="F134" s="6"/>
      <c r="G134" s="6"/>
      <c r="H134" s="6"/>
      <c r="I134" s="143">
        <v>3890000</v>
      </c>
      <c r="J134" s="1">
        <v>4415438.59</v>
      </c>
      <c r="K134" s="30">
        <f>J134/I134*100</f>
        <v>113.50741876606682</v>
      </c>
    </row>
    <row r="135" spans="1:11" ht="7.5" customHeight="1">
      <c r="A135" s="4"/>
      <c r="B135" s="23"/>
      <c r="C135" s="133"/>
      <c r="D135" s="141"/>
      <c r="E135" s="6"/>
      <c r="F135" s="6"/>
      <c r="G135" s="6"/>
      <c r="H135" s="6"/>
      <c r="I135" s="143"/>
      <c r="J135" s="1"/>
      <c r="K135" s="30"/>
    </row>
    <row r="136" spans="1:11" ht="12.75">
      <c r="A136" s="4"/>
      <c r="B136" s="23"/>
      <c r="C136" s="133" t="s">
        <v>106</v>
      </c>
      <c r="D136" s="141" t="s">
        <v>28</v>
      </c>
      <c r="E136" s="6"/>
      <c r="F136" s="3"/>
      <c r="G136" s="3"/>
      <c r="H136" s="25"/>
      <c r="I136" s="143">
        <v>34000</v>
      </c>
      <c r="J136" s="1">
        <v>26131</v>
      </c>
      <c r="K136" s="30">
        <f>J136/I136*100</f>
        <v>76.85588235294118</v>
      </c>
    </row>
    <row r="137" spans="1:11" ht="6.75" customHeight="1">
      <c r="A137" s="4"/>
      <c r="B137" s="23"/>
      <c r="C137" s="133"/>
      <c r="D137" s="139"/>
      <c r="E137" s="3"/>
      <c r="F137" s="3"/>
      <c r="G137" s="3"/>
      <c r="H137" s="25"/>
      <c r="I137" s="143"/>
      <c r="J137" s="1"/>
      <c r="K137" s="30"/>
    </row>
    <row r="138" spans="1:11" ht="12.75">
      <c r="A138" s="4"/>
      <c r="B138" s="23"/>
      <c r="C138" s="133" t="s">
        <v>105</v>
      </c>
      <c r="D138" s="141" t="s">
        <v>29</v>
      </c>
      <c r="E138" s="6"/>
      <c r="F138" s="3"/>
      <c r="G138" s="3"/>
      <c r="H138" s="25"/>
      <c r="I138" s="143">
        <v>15000</v>
      </c>
      <c r="J138" s="1">
        <v>15510.9</v>
      </c>
      <c r="K138" s="30">
        <f>J138/I138*100</f>
        <v>103.40599999999999</v>
      </c>
    </row>
    <row r="139" spans="1:11" ht="6" customHeight="1">
      <c r="A139" s="4"/>
      <c r="B139" s="23"/>
      <c r="C139" s="133"/>
      <c r="D139" s="139"/>
      <c r="E139" s="3"/>
      <c r="F139" s="3"/>
      <c r="G139" s="3"/>
      <c r="H139" s="25"/>
      <c r="I139" s="143"/>
      <c r="J139" s="1"/>
      <c r="K139" s="30"/>
    </row>
    <row r="140" spans="1:11" ht="12.75">
      <c r="A140" s="4"/>
      <c r="B140" s="23"/>
      <c r="C140" s="133" t="s">
        <v>104</v>
      </c>
      <c r="D140" s="141" t="s">
        <v>67</v>
      </c>
      <c r="E140" s="6"/>
      <c r="F140" s="6"/>
      <c r="G140" s="6"/>
      <c r="H140" s="6"/>
      <c r="I140" s="143">
        <v>100000</v>
      </c>
      <c r="J140" s="1">
        <v>57210.71</v>
      </c>
      <c r="K140" s="30">
        <f>J140/I140*100</f>
        <v>57.21071</v>
      </c>
    </row>
    <row r="141" spans="1:11" ht="5.25" customHeight="1">
      <c r="A141" s="4"/>
      <c r="B141" s="5"/>
      <c r="C141" s="133"/>
      <c r="D141" s="141"/>
      <c r="E141" s="6"/>
      <c r="F141" s="6"/>
      <c r="G141" s="6"/>
      <c r="H141" s="6"/>
      <c r="I141" s="143"/>
      <c r="J141" s="1"/>
      <c r="K141" s="30"/>
    </row>
    <row r="142" spans="1:11" ht="12.75">
      <c r="A142" s="4"/>
      <c r="B142" s="5"/>
      <c r="C142" s="133" t="s">
        <v>93</v>
      </c>
      <c r="D142" s="141" t="s">
        <v>31</v>
      </c>
      <c r="E142" s="6"/>
      <c r="F142" s="6"/>
      <c r="G142" s="6"/>
      <c r="H142" s="6"/>
      <c r="I142" s="143">
        <v>25000</v>
      </c>
      <c r="J142" s="1">
        <v>19528.78</v>
      </c>
      <c r="K142" s="30">
        <f>J142/I142*100</f>
        <v>78.11511999999999</v>
      </c>
    </row>
    <row r="143" spans="1:11" ht="6.75" customHeight="1">
      <c r="A143" s="4"/>
      <c r="B143" s="5"/>
      <c r="C143" s="133"/>
      <c r="D143" s="141"/>
      <c r="E143" s="6"/>
      <c r="F143" s="6"/>
      <c r="G143" s="6"/>
      <c r="H143" s="6"/>
      <c r="I143" s="143"/>
      <c r="J143" s="1"/>
      <c r="K143" s="30"/>
    </row>
    <row r="144" spans="1:11" ht="24.75" customHeight="1">
      <c r="A144" s="4"/>
      <c r="B144" s="5"/>
      <c r="C144" s="149" t="s">
        <v>94</v>
      </c>
      <c r="D144" s="255" t="s">
        <v>153</v>
      </c>
      <c r="E144" s="256"/>
      <c r="F144" s="256"/>
      <c r="G144" s="256"/>
      <c r="H144" s="6"/>
      <c r="I144" s="143">
        <v>6000</v>
      </c>
      <c r="J144" s="1">
        <v>41910.5</v>
      </c>
      <c r="K144" s="30">
        <f>J144/I144*100</f>
        <v>698.5083333333333</v>
      </c>
    </row>
    <row r="145" spans="1:11" ht="8.25" customHeight="1">
      <c r="A145" s="4"/>
      <c r="B145" s="5"/>
      <c r="C145" s="133"/>
      <c r="D145" s="141"/>
      <c r="E145" s="6"/>
      <c r="F145" s="6"/>
      <c r="G145" s="6"/>
      <c r="H145" s="6"/>
      <c r="I145" s="143"/>
      <c r="J145" s="1"/>
      <c r="K145" s="30"/>
    </row>
    <row r="146" spans="1:11" ht="63" customHeight="1">
      <c r="A146" s="4"/>
      <c r="B146" s="5"/>
      <c r="C146" s="149" t="s">
        <v>132</v>
      </c>
      <c r="D146" s="255" t="s">
        <v>192</v>
      </c>
      <c r="E146" s="256"/>
      <c r="F146" s="256"/>
      <c r="G146" s="256"/>
      <c r="H146" s="25"/>
      <c r="I146" s="143">
        <v>37201</v>
      </c>
      <c r="J146" s="1">
        <v>37201.5</v>
      </c>
      <c r="K146" s="30">
        <f>J146/I146*100</f>
        <v>100.00134404989115</v>
      </c>
    </row>
    <row r="147" spans="1:11" ht="9.75" customHeight="1">
      <c r="A147" s="209"/>
      <c r="B147" s="68"/>
      <c r="C147" s="48"/>
      <c r="D147" s="75"/>
      <c r="E147" s="49"/>
      <c r="F147" s="49"/>
      <c r="G147" s="49"/>
      <c r="H147" s="49"/>
      <c r="I147" s="73"/>
      <c r="J147" s="74"/>
      <c r="K147" s="51"/>
    </row>
    <row r="148" spans="1:11" ht="17.25" customHeight="1">
      <c r="A148" s="76"/>
      <c r="B148" s="152" t="s">
        <v>119</v>
      </c>
      <c r="C148" s="127"/>
      <c r="D148" s="139" t="s">
        <v>131</v>
      </c>
      <c r="E148" s="25"/>
      <c r="F148" s="25"/>
      <c r="G148" s="25"/>
      <c r="H148" s="25"/>
      <c r="I148" s="7"/>
      <c r="J148" s="160"/>
      <c r="K148" s="30"/>
    </row>
    <row r="149" spans="1:11" ht="35.25" customHeight="1">
      <c r="A149" s="209"/>
      <c r="B149" s="5"/>
      <c r="C149" s="133"/>
      <c r="D149" s="285" t="s">
        <v>199</v>
      </c>
      <c r="E149" s="286"/>
      <c r="F149" s="286"/>
      <c r="G149" s="286"/>
      <c r="H149" s="25"/>
      <c r="I149" s="143"/>
      <c r="J149" s="1"/>
      <c r="K149" s="30"/>
    </row>
    <row r="150" spans="1:12" ht="12.75">
      <c r="A150" s="209"/>
      <c r="B150" s="5"/>
      <c r="C150" s="133" t="s">
        <v>107</v>
      </c>
      <c r="D150" s="141" t="s">
        <v>27</v>
      </c>
      <c r="E150" s="6"/>
      <c r="F150" s="6"/>
      <c r="G150" s="6"/>
      <c r="H150" s="6"/>
      <c r="I150" s="143">
        <v>1920000</v>
      </c>
      <c r="J150" s="1">
        <v>2022069.04</v>
      </c>
      <c r="K150" s="30">
        <f>J150/I150*100</f>
        <v>105.31609583333335</v>
      </c>
      <c r="L150" s="9"/>
    </row>
    <row r="151" spans="1:11" ht="8.25" customHeight="1">
      <c r="A151" s="209"/>
      <c r="B151" s="5"/>
      <c r="C151" s="133"/>
      <c r="D151" s="141"/>
      <c r="E151" s="6"/>
      <c r="F151" s="6"/>
      <c r="G151" s="6"/>
      <c r="H151" s="6"/>
      <c r="I151" s="143"/>
      <c r="J151" s="1"/>
      <c r="K151" s="30"/>
    </row>
    <row r="152" spans="1:11" ht="12.75">
      <c r="A152" s="209"/>
      <c r="B152" s="5"/>
      <c r="C152" s="133" t="s">
        <v>106</v>
      </c>
      <c r="D152" s="141" t="s">
        <v>28</v>
      </c>
      <c r="E152" s="6"/>
      <c r="F152" s="3"/>
      <c r="G152" s="3"/>
      <c r="H152" s="25"/>
      <c r="I152" s="143">
        <v>363000</v>
      </c>
      <c r="J152" s="1">
        <v>280232.4</v>
      </c>
      <c r="K152" s="30">
        <f>J152/I152*100</f>
        <v>77.19900826446282</v>
      </c>
    </row>
    <row r="153" spans="1:11" ht="9.75" customHeight="1">
      <c r="A153" s="209"/>
      <c r="B153" s="5"/>
      <c r="C153" s="133"/>
      <c r="D153" s="139"/>
      <c r="E153" s="3"/>
      <c r="F153" s="3"/>
      <c r="G153" s="3"/>
      <c r="H153" s="25"/>
      <c r="I153" s="143"/>
      <c r="J153" s="1"/>
      <c r="K153" s="30"/>
    </row>
    <row r="154" spans="1:11" ht="12.75">
      <c r="A154" s="209"/>
      <c r="B154" s="5"/>
      <c r="C154" s="133" t="s">
        <v>105</v>
      </c>
      <c r="D154" s="141" t="s">
        <v>29</v>
      </c>
      <c r="E154" s="6"/>
      <c r="F154" s="3"/>
      <c r="G154" s="3"/>
      <c r="H154" s="25"/>
      <c r="I154" s="143">
        <v>4000</v>
      </c>
      <c r="J154" s="1">
        <v>4434.17</v>
      </c>
      <c r="K154" s="30">
        <f>J154/I154*100</f>
        <v>110.85425</v>
      </c>
    </row>
    <row r="155" spans="1:11" ht="10.5" customHeight="1">
      <c r="A155" s="209"/>
      <c r="B155" s="5"/>
      <c r="C155" s="133"/>
      <c r="D155" s="139"/>
      <c r="E155" s="3"/>
      <c r="F155" s="3"/>
      <c r="G155" s="3"/>
      <c r="H155" s="25"/>
      <c r="I155" s="143"/>
      <c r="J155" s="1"/>
      <c r="K155" s="30"/>
    </row>
    <row r="156" spans="1:11" ht="12.75">
      <c r="A156" s="209"/>
      <c r="B156" s="5"/>
      <c r="C156" s="133" t="s">
        <v>104</v>
      </c>
      <c r="D156" s="141" t="s">
        <v>67</v>
      </c>
      <c r="E156" s="6"/>
      <c r="F156" s="6"/>
      <c r="G156" s="6"/>
      <c r="H156" s="6"/>
      <c r="I156" s="143">
        <v>414000</v>
      </c>
      <c r="J156" s="1">
        <v>391047.93</v>
      </c>
      <c r="K156" s="30">
        <f>J156/I156*100</f>
        <v>94.45602173913043</v>
      </c>
    </row>
    <row r="157" spans="1:11" ht="9" customHeight="1">
      <c r="A157" s="209"/>
      <c r="B157" s="5"/>
      <c r="C157" s="133"/>
      <c r="D157" s="168"/>
      <c r="E157" s="154"/>
      <c r="F157" s="154"/>
      <c r="G157" s="154"/>
      <c r="H157" s="6"/>
      <c r="I157" s="143"/>
      <c r="J157" s="1"/>
      <c r="K157" s="30"/>
    </row>
    <row r="158" spans="1:11" ht="12.75">
      <c r="A158" s="209"/>
      <c r="B158" s="5"/>
      <c r="C158" s="133" t="s">
        <v>91</v>
      </c>
      <c r="D158" s="141" t="s">
        <v>30</v>
      </c>
      <c r="E158" s="6"/>
      <c r="F158" s="6"/>
      <c r="G158" s="6"/>
      <c r="H158" s="6"/>
      <c r="I158" s="143">
        <v>85000</v>
      </c>
      <c r="J158" s="1">
        <v>126423.79</v>
      </c>
      <c r="K158" s="30">
        <f>J158/I158*100</f>
        <v>148.73387058823528</v>
      </c>
    </row>
    <row r="159" spans="1:11" ht="6.75" customHeight="1">
      <c r="A159" s="209"/>
      <c r="B159" s="5"/>
      <c r="C159" s="133"/>
      <c r="D159" s="141"/>
      <c r="E159" s="6"/>
      <c r="F159" s="6"/>
      <c r="G159" s="6"/>
      <c r="H159" s="6"/>
      <c r="I159" s="143"/>
      <c r="J159" s="1"/>
      <c r="K159" s="30"/>
    </row>
    <row r="160" spans="1:11" ht="12.75">
      <c r="A160" s="209"/>
      <c r="B160" s="5"/>
      <c r="C160" s="133" t="s">
        <v>103</v>
      </c>
      <c r="D160" s="141" t="s">
        <v>81</v>
      </c>
      <c r="E160" s="6"/>
      <c r="F160" s="6"/>
      <c r="G160" s="6"/>
      <c r="H160" s="6"/>
      <c r="I160" s="143">
        <v>300</v>
      </c>
      <c r="J160" s="1">
        <v>220</v>
      </c>
      <c r="K160" s="30">
        <v>0</v>
      </c>
    </row>
    <row r="161" spans="1:11" ht="8.25" customHeight="1">
      <c r="A161" s="209"/>
      <c r="B161" s="5"/>
      <c r="C161" s="133"/>
      <c r="D161" s="139"/>
      <c r="E161" s="3"/>
      <c r="F161" s="6"/>
      <c r="G161" s="6"/>
      <c r="H161" s="6"/>
      <c r="I161" s="143"/>
      <c r="J161" s="1"/>
      <c r="K161" s="30"/>
    </row>
    <row r="162" spans="1:11" ht="12.75">
      <c r="A162" s="209"/>
      <c r="B162" s="5"/>
      <c r="C162" s="133" t="s">
        <v>93</v>
      </c>
      <c r="D162" s="141" t="s">
        <v>31</v>
      </c>
      <c r="E162" s="6"/>
      <c r="F162" s="6"/>
      <c r="G162" s="6"/>
      <c r="H162" s="6"/>
      <c r="I162" s="143">
        <v>1600000</v>
      </c>
      <c r="J162" s="1">
        <v>1344143.28</v>
      </c>
      <c r="K162" s="30">
        <f>J162/I162*100</f>
        <v>84.008955</v>
      </c>
    </row>
    <row r="163" spans="1:11" ht="8.25" customHeight="1">
      <c r="A163" s="209"/>
      <c r="B163" s="5"/>
      <c r="C163" s="133"/>
      <c r="D163" s="141"/>
      <c r="E163" s="6"/>
      <c r="F163" s="6"/>
      <c r="G163" s="6"/>
      <c r="H163" s="6"/>
      <c r="I163" s="143"/>
      <c r="J163" s="1"/>
      <c r="K163" s="30"/>
    </row>
    <row r="164" spans="1:11" ht="12.75">
      <c r="A164" s="209"/>
      <c r="B164" s="5"/>
      <c r="C164" s="133" t="s">
        <v>94</v>
      </c>
      <c r="D164" s="141" t="s">
        <v>32</v>
      </c>
      <c r="E164" s="6"/>
      <c r="F164" s="6"/>
      <c r="G164" s="6"/>
      <c r="H164" s="6"/>
      <c r="I164" s="143">
        <v>36000</v>
      </c>
      <c r="J164" s="1">
        <v>44109.46</v>
      </c>
      <c r="K164" s="30">
        <f>J164/I164*100</f>
        <v>122.52627777777778</v>
      </c>
    </row>
    <row r="165" spans="1:11" ht="9.75" customHeight="1">
      <c r="A165" s="209"/>
      <c r="B165" s="5"/>
      <c r="C165" s="133"/>
      <c r="D165" s="141"/>
      <c r="E165" s="6"/>
      <c r="F165" s="6"/>
      <c r="G165" s="6"/>
      <c r="H165" s="6"/>
      <c r="I165" s="143"/>
      <c r="J165" s="1"/>
      <c r="K165" s="30"/>
    </row>
    <row r="166" spans="1:11" ht="59.25" customHeight="1">
      <c r="A166" s="209"/>
      <c r="B166" s="5"/>
      <c r="C166" s="149" t="s">
        <v>132</v>
      </c>
      <c r="D166" s="255" t="s">
        <v>192</v>
      </c>
      <c r="E166" s="256"/>
      <c r="F166" s="256"/>
      <c r="G166" s="256"/>
      <c r="H166" s="25"/>
      <c r="I166" s="143">
        <v>131010</v>
      </c>
      <c r="J166" s="1">
        <v>131009.5</v>
      </c>
      <c r="K166" s="30">
        <f>J166/I166*100</f>
        <v>99.9996183497443</v>
      </c>
    </row>
    <row r="167" spans="1:11" ht="9" customHeight="1">
      <c r="A167" s="209"/>
      <c r="B167" s="68"/>
      <c r="C167" s="48"/>
      <c r="D167" s="75"/>
      <c r="E167" s="49"/>
      <c r="F167" s="49"/>
      <c r="G167" s="49"/>
      <c r="H167" s="49"/>
      <c r="I167" s="73"/>
      <c r="J167" s="74"/>
      <c r="K167" s="51"/>
    </row>
    <row r="168" spans="1:11" ht="9.75" customHeight="1">
      <c r="A168" s="209"/>
      <c r="B168" s="208"/>
      <c r="C168" s="56"/>
      <c r="D168" s="79"/>
      <c r="E168" s="44"/>
      <c r="F168" s="44"/>
      <c r="G168" s="44"/>
      <c r="H168" s="44"/>
      <c r="I168" s="62"/>
      <c r="J168" s="46"/>
      <c r="K168" s="47"/>
    </row>
    <row r="169" spans="1:11" ht="12.75">
      <c r="A169" s="4"/>
      <c r="B169" s="23" t="s">
        <v>33</v>
      </c>
      <c r="C169" s="133"/>
      <c r="D169" s="139" t="s">
        <v>201</v>
      </c>
      <c r="E169" s="3"/>
      <c r="F169" s="3"/>
      <c r="G169" s="3"/>
      <c r="H169" s="25"/>
      <c r="I169" s="143"/>
      <c r="J169" s="1"/>
      <c r="K169" s="30"/>
    </row>
    <row r="170" spans="1:11" ht="12.75">
      <c r="A170" s="4"/>
      <c r="B170" s="23"/>
      <c r="C170" s="133"/>
      <c r="D170" s="139" t="s">
        <v>200</v>
      </c>
      <c r="E170" s="3"/>
      <c r="F170" s="3"/>
      <c r="G170" s="3"/>
      <c r="H170" s="25"/>
      <c r="I170" s="143"/>
      <c r="J170" s="1"/>
      <c r="K170" s="30"/>
    </row>
    <row r="171" spans="1:11" ht="12.75">
      <c r="A171" s="4"/>
      <c r="B171" s="5"/>
      <c r="C171" s="133" t="s">
        <v>92</v>
      </c>
      <c r="D171" s="141" t="s">
        <v>34</v>
      </c>
      <c r="E171" s="6"/>
      <c r="F171" s="6"/>
      <c r="G171" s="6"/>
      <c r="H171" s="6"/>
      <c r="I171" s="143">
        <v>70000</v>
      </c>
      <c r="J171" s="1">
        <v>65007.5</v>
      </c>
      <c r="K171" s="30">
        <f>J171/I171*100</f>
        <v>92.86785714285715</v>
      </c>
    </row>
    <row r="172" spans="1:11" ht="8.25" customHeight="1">
      <c r="A172" s="4"/>
      <c r="B172" s="5"/>
      <c r="C172" s="133"/>
      <c r="D172" s="141"/>
      <c r="E172" s="6"/>
      <c r="F172" s="6"/>
      <c r="G172" s="6"/>
      <c r="H172" s="6"/>
      <c r="I172" s="143"/>
      <c r="J172" s="1"/>
      <c r="K172" s="30"/>
    </row>
    <row r="173" spans="1:11" ht="12.75">
      <c r="A173" s="4"/>
      <c r="B173" s="5"/>
      <c r="C173" s="133" t="s">
        <v>102</v>
      </c>
      <c r="D173" s="141" t="s">
        <v>35</v>
      </c>
      <c r="E173" s="6"/>
      <c r="F173" s="6"/>
      <c r="G173" s="6"/>
      <c r="H173" s="6"/>
      <c r="I173" s="143">
        <v>100000</v>
      </c>
      <c r="J173" s="1">
        <v>76584.33</v>
      </c>
      <c r="K173" s="30">
        <f>J173/I173*100</f>
        <v>76.58433</v>
      </c>
    </row>
    <row r="174" spans="1:11" ht="10.5" customHeight="1">
      <c r="A174" s="4"/>
      <c r="B174" s="5"/>
      <c r="C174" s="133"/>
      <c r="D174" s="141"/>
      <c r="E174" s="6"/>
      <c r="F174" s="6"/>
      <c r="G174" s="6"/>
      <c r="H174" s="6"/>
      <c r="I174" s="143"/>
      <c r="J174" s="1"/>
      <c r="K174" s="30"/>
    </row>
    <row r="175" spans="1:11" ht="25.5" customHeight="1">
      <c r="A175" s="4"/>
      <c r="B175" s="5"/>
      <c r="C175" s="133" t="s">
        <v>100</v>
      </c>
      <c r="D175" s="255" t="s">
        <v>159</v>
      </c>
      <c r="E175" s="256"/>
      <c r="F175" s="256"/>
      <c r="G175" s="256"/>
      <c r="H175" s="6"/>
      <c r="I175" s="143">
        <v>170000</v>
      </c>
      <c r="J175" s="1">
        <v>173570.92</v>
      </c>
      <c r="K175" s="30">
        <f>J175/I175*100</f>
        <v>102.1005411764706</v>
      </c>
    </row>
    <row r="176" spans="1:11" ht="10.5" customHeight="1">
      <c r="A176" s="4"/>
      <c r="B176" s="5"/>
      <c r="C176" s="133"/>
      <c r="D176" s="150"/>
      <c r="E176" s="40"/>
      <c r="F176" s="40"/>
      <c r="G176" s="40"/>
      <c r="H176" s="6"/>
      <c r="I176" s="143"/>
      <c r="J176" s="1"/>
      <c r="K176" s="30"/>
    </row>
    <row r="177" spans="1:11" ht="13.5" customHeight="1">
      <c r="A177" s="4"/>
      <c r="B177" s="5"/>
      <c r="C177" s="133" t="s">
        <v>215</v>
      </c>
      <c r="D177" s="255" t="s">
        <v>216</v>
      </c>
      <c r="E177" s="256"/>
      <c r="F177" s="256"/>
      <c r="G177" s="256"/>
      <c r="H177" s="6"/>
      <c r="I177" s="143">
        <v>65000</v>
      </c>
      <c r="J177" s="1">
        <v>56268.71</v>
      </c>
      <c r="K177" s="30">
        <f>J177/I177*100</f>
        <v>86.56724615384616</v>
      </c>
    </row>
    <row r="178" spans="1:11" ht="9.75" customHeight="1">
      <c r="A178" s="4"/>
      <c r="B178" s="5"/>
      <c r="C178" s="133"/>
      <c r="D178" s="141"/>
      <c r="E178" s="6"/>
      <c r="F178" s="6"/>
      <c r="G178" s="6"/>
      <c r="H178" s="6"/>
      <c r="I178" s="143"/>
      <c r="J178" s="1"/>
      <c r="K178" s="30"/>
    </row>
    <row r="179" spans="1:11" ht="12.75">
      <c r="A179" s="4"/>
      <c r="B179" s="5"/>
      <c r="C179" s="133" t="s">
        <v>99</v>
      </c>
      <c r="D179" s="234" t="s">
        <v>182</v>
      </c>
      <c r="E179" s="235"/>
      <c r="F179" s="235"/>
      <c r="G179" s="235"/>
      <c r="H179" s="236"/>
      <c r="I179" s="143"/>
      <c r="J179" s="1"/>
      <c r="K179" s="30"/>
    </row>
    <row r="180" spans="1:11" ht="24" customHeight="1">
      <c r="A180" s="4"/>
      <c r="B180" s="5"/>
      <c r="C180" s="133"/>
      <c r="D180" s="233" t="s">
        <v>281</v>
      </c>
      <c r="E180" s="244"/>
      <c r="F180" s="244"/>
      <c r="G180" s="244"/>
      <c r="H180" s="264"/>
      <c r="I180" s="143">
        <v>346000</v>
      </c>
      <c r="J180" s="1">
        <v>363693.1</v>
      </c>
      <c r="K180" s="30">
        <f>J180/I180*100</f>
        <v>105.113612716763</v>
      </c>
    </row>
    <row r="181" spans="1:11" ht="21.75" customHeight="1">
      <c r="A181" s="4"/>
      <c r="B181" s="5"/>
      <c r="C181" s="133"/>
      <c r="D181" s="255" t="s">
        <v>282</v>
      </c>
      <c r="E181" s="256"/>
      <c r="F181" s="256"/>
      <c r="G181" s="256"/>
      <c r="H181" s="153"/>
      <c r="I181" s="143">
        <v>20000</v>
      </c>
      <c r="J181" s="1">
        <v>27900</v>
      </c>
      <c r="K181" s="30">
        <f>J181/I181*100</f>
        <v>139.5</v>
      </c>
    </row>
    <row r="182" spans="1:11" ht="12.75" customHeight="1">
      <c r="A182" s="4"/>
      <c r="B182" s="5"/>
      <c r="C182" s="133"/>
      <c r="D182" s="233" t="s">
        <v>283</v>
      </c>
      <c r="E182" s="244"/>
      <c r="F182" s="244"/>
      <c r="G182" s="244"/>
      <c r="H182" s="153"/>
      <c r="I182" s="143">
        <v>0</v>
      </c>
      <c r="J182" s="1">
        <v>264.7</v>
      </c>
      <c r="K182" s="30">
        <v>0</v>
      </c>
    </row>
    <row r="183" spans="1:11" ht="11.25" customHeight="1">
      <c r="A183" s="4"/>
      <c r="B183" s="5"/>
      <c r="C183" s="133"/>
      <c r="D183" s="233" t="s">
        <v>284</v>
      </c>
      <c r="E183" s="244"/>
      <c r="F183" s="244"/>
      <c r="G183" s="244"/>
      <c r="H183" s="153"/>
      <c r="I183" s="143">
        <v>8500</v>
      </c>
      <c r="J183" s="1">
        <v>11362.3</v>
      </c>
      <c r="K183" s="30">
        <f>J183/I183*100</f>
        <v>133.6741176470588</v>
      </c>
    </row>
    <row r="184" spans="1:11" ht="22.5" customHeight="1">
      <c r="A184" s="209"/>
      <c r="B184" s="208"/>
      <c r="C184" s="56"/>
      <c r="D184" s="259" t="s">
        <v>288</v>
      </c>
      <c r="E184" s="244"/>
      <c r="F184" s="244"/>
      <c r="G184" s="244"/>
      <c r="H184" s="157"/>
      <c r="I184" s="143">
        <v>0</v>
      </c>
      <c r="J184" s="1">
        <v>382</v>
      </c>
      <c r="K184" s="30">
        <v>0</v>
      </c>
    </row>
    <row r="185" spans="1:11" ht="9" customHeight="1">
      <c r="A185" s="209"/>
      <c r="B185" s="208"/>
      <c r="C185" s="56"/>
      <c r="D185" s="81"/>
      <c r="E185" s="82"/>
      <c r="F185" s="82"/>
      <c r="G185" s="82"/>
      <c r="H185" s="80"/>
      <c r="I185" s="62"/>
      <c r="J185" s="83"/>
      <c r="K185" s="47"/>
    </row>
    <row r="186" spans="1:11" ht="12.75">
      <c r="A186" s="209"/>
      <c r="B186" s="208"/>
      <c r="C186" s="133" t="s">
        <v>94</v>
      </c>
      <c r="D186" s="234" t="s">
        <v>183</v>
      </c>
      <c r="E186" s="235"/>
      <c r="F186" s="235"/>
      <c r="G186" s="235"/>
      <c r="H186" s="236"/>
      <c r="I186" s="143">
        <v>55000</v>
      </c>
      <c r="J186" s="169">
        <v>22196.8</v>
      </c>
      <c r="K186" s="30">
        <f>J186/I186*100</f>
        <v>40.357818181818175</v>
      </c>
    </row>
    <row r="187" spans="1:11" ht="9.75" customHeight="1">
      <c r="A187" s="209"/>
      <c r="B187" s="68"/>
      <c r="C187" s="48"/>
      <c r="D187" s="84"/>
      <c r="E187" s="85"/>
      <c r="F187" s="85"/>
      <c r="G187" s="85"/>
      <c r="H187" s="85"/>
      <c r="I187" s="73"/>
      <c r="J187" s="86"/>
      <c r="K187" s="51"/>
    </row>
    <row r="188" spans="1:11" ht="12.75">
      <c r="A188" s="76"/>
      <c r="B188" s="170" t="s">
        <v>36</v>
      </c>
      <c r="C188" s="171"/>
      <c r="D188" s="105" t="s">
        <v>56</v>
      </c>
      <c r="E188" s="3"/>
      <c r="F188" s="3"/>
      <c r="G188" s="3"/>
      <c r="H188" s="25"/>
      <c r="I188" s="172"/>
      <c r="J188" s="24"/>
      <c r="K188" s="173"/>
    </row>
    <row r="189" spans="1:11" ht="12.75">
      <c r="A189" s="209"/>
      <c r="B189" s="23"/>
      <c r="C189" s="133"/>
      <c r="D189" s="139" t="s">
        <v>57</v>
      </c>
      <c r="E189" s="3"/>
      <c r="F189" s="3"/>
      <c r="G189" s="3"/>
      <c r="H189" s="25"/>
      <c r="I189" s="143"/>
      <c r="J189" s="1"/>
      <c r="K189" s="30"/>
    </row>
    <row r="190" spans="1:12" ht="12.75">
      <c r="A190" s="209"/>
      <c r="B190" s="5"/>
      <c r="C190" s="133" t="s">
        <v>98</v>
      </c>
      <c r="D190" s="141" t="s">
        <v>37</v>
      </c>
      <c r="E190" s="6"/>
      <c r="F190" s="6"/>
      <c r="G190" s="6"/>
      <c r="H190" s="6"/>
      <c r="I190" s="143">
        <v>8413686</v>
      </c>
      <c r="J190" s="1">
        <v>9169247</v>
      </c>
      <c r="K190" s="30">
        <f>J190/I190*100</f>
        <v>108.98014259148725</v>
      </c>
      <c r="L190" s="9"/>
    </row>
    <row r="191" spans="1:11" ht="10.5" customHeight="1">
      <c r="A191" s="209"/>
      <c r="B191" s="5"/>
      <c r="C191" s="133"/>
      <c r="D191" s="141"/>
      <c r="E191" s="6"/>
      <c r="F191" s="6"/>
      <c r="G191" s="6"/>
      <c r="H191" s="6"/>
      <c r="I191" s="143"/>
      <c r="J191" s="1"/>
      <c r="K191" s="30"/>
    </row>
    <row r="192" spans="1:11" ht="12.75">
      <c r="A192" s="209"/>
      <c r="B192" s="5"/>
      <c r="C192" s="133" t="s">
        <v>97</v>
      </c>
      <c r="D192" s="141" t="s">
        <v>38</v>
      </c>
      <c r="E192" s="6"/>
      <c r="F192" s="6"/>
      <c r="G192" s="6"/>
      <c r="H192" s="6"/>
      <c r="I192" s="143">
        <v>630000</v>
      </c>
      <c r="J192" s="1">
        <v>514755.3</v>
      </c>
      <c r="K192" s="30">
        <f>J192/I192*100</f>
        <v>81.70719047619048</v>
      </c>
    </row>
    <row r="193" spans="1:11" ht="9" customHeight="1">
      <c r="A193" s="209"/>
      <c r="B193" s="208"/>
      <c r="C193" s="56"/>
      <c r="D193" s="59"/>
      <c r="E193" s="42"/>
      <c r="F193" s="42"/>
      <c r="G193" s="42"/>
      <c r="H193" s="42"/>
      <c r="I193" s="45"/>
      <c r="J193" s="46"/>
      <c r="K193" s="47"/>
    </row>
    <row r="194" spans="1:11" ht="12.75">
      <c r="A194" s="121" t="s">
        <v>39</v>
      </c>
      <c r="B194" s="18"/>
      <c r="C194" s="135"/>
      <c r="D194" s="136" t="s">
        <v>40</v>
      </c>
      <c r="E194" s="20"/>
      <c r="F194" s="20"/>
      <c r="G194" s="174"/>
      <c r="H194" s="175"/>
      <c r="I194" s="158">
        <f>I196+I197+I198+I201+I204+I205+I207</f>
        <v>12776714</v>
      </c>
      <c r="J194" s="34">
        <f>J196+J197+J198+J201+J204+J205</f>
        <v>12827235.78</v>
      </c>
      <c r="K194" s="123">
        <f>J194/I194*100</f>
        <v>100.3954207631164</v>
      </c>
    </row>
    <row r="195" spans="1:11" ht="12.75">
      <c r="A195" s="4"/>
      <c r="B195" s="5"/>
      <c r="C195" s="133"/>
      <c r="D195" s="141" t="s">
        <v>41</v>
      </c>
      <c r="E195" s="6"/>
      <c r="F195" s="6"/>
      <c r="G195" s="6"/>
      <c r="H195" s="6"/>
      <c r="I195" s="7"/>
      <c r="J195" s="1"/>
      <c r="K195" s="30"/>
    </row>
    <row r="196" spans="1:11" ht="12.75">
      <c r="A196" s="4"/>
      <c r="B196" s="23" t="s">
        <v>42</v>
      </c>
      <c r="C196" s="133" t="s">
        <v>96</v>
      </c>
      <c r="D196" s="275" t="s">
        <v>202</v>
      </c>
      <c r="E196" s="276"/>
      <c r="F196" s="276"/>
      <c r="G196" s="276"/>
      <c r="H196" s="277"/>
      <c r="I196" s="7">
        <v>11603704</v>
      </c>
      <c r="J196" s="1">
        <v>11603704</v>
      </c>
      <c r="K196" s="30">
        <f>J196/I196*100</f>
        <v>100</v>
      </c>
    </row>
    <row r="197" spans="1:11" ht="12.75">
      <c r="A197" s="4"/>
      <c r="B197" s="23" t="s">
        <v>127</v>
      </c>
      <c r="C197" s="133" t="s">
        <v>96</v>
      </c>
      <c r="D197" s="275" t="s">
        <v>227</v>
      </c>
      <c r="E197" s="276"/>
      <c r="F197" s="276"/>
      <c r="G197" s="276"/>
      <c r="H197" s="277"/>
      <c r="I197" s="7">
        <v>801182</v>
      </c>
      <c r="J197" s="1">
        <v>801182</v>
      </c>
      <c r="K197" s="30">
        <f>J197/I197*100</f>
        <v>100</v>
      </c>
    </row>
    <row r="198" spans="1:11" ht="12.75">
      <c r="A198" s="4"/>
      <c r="B198" s="23" t="s">
        <v>120</v>
      </c>
      <c r="C198" s="133" t="s">
        <v>96</v>
      </c>
      <c r="D198" s="275" t="s">
        <v>226</v>
      </c>
      <c r="E198" s="276"/>
      <c r="F198" s="276"/>
      <c r="G198" s="276"/>
      <c r="H198" s="176"/>
      <c r="I198" s="7">
        <v>21168</v>
      </c>
      <c r="J198" s="1">
        <v>21168</v>
      </c>
      <c r="K198" s="30">
        <f>J198/I198*100</f>
        <v>100</v>
      </c>
    </row>
    <row r="199" spans="1:11" ht="8.25" customHeight="1">
      <c r="A199" s="209"/>
      <c r="B199" s="32"/>
      <c r="C199" s="56"/>
      <c r="D199" s="78"/>
      <c r="E199" s="67"/>
      <c r="F199" s="67"/>
      <c r="G199" s="42"/>
      <c r="H199" s="42"/>
      <c r="I199" s="45"/>
      <c r="J199" s="46"/>
      <c r="K199" s="47"/>
    </row>
    <row r="200" spans="1:11" ht="12.75">
      <c r="A200" s="209"/>
      <c r="B200" s="23" t="s">
        <v>43</v>
      </c>
      <c r="C200" s="133"/>
      <c r="D200" s="139" t="s">
        <v>44</v>
      </c>
      <c r="E200" s="3"/>
      <c r="F200" s="3"/>
      <c r="G200" s="6"/>
      <c r="H200" s="6"/>
      <c r="I200" s="7"/>
      <c r="J200" s="1"/>
      <c r="K200" s="30"/>
    </row>
    <row r="201" spans="1:14" ht="26.25" customHeight="1">
      <c r="A201" s="209"/>
      <c r="B201" s="5"/>
      <c r="C201" s="133" t="s">
        <v>95</v>
      </c>
      <c r="D201" s="255" t="s">
        <v>45</v>
      </c>
      <c r="E201" s="256"/>
      <c r="F201" s="256"/>
      <c r="G201" s="256"/>
      <c r="H201" s="6"/>
      <c r="I201" s="7">
        <v>100000</v>
      </c>
      <c r="J201" s="1">
        <v>152706.27</v>
      </c>
      <c r="K201" s="30">
        <f>J201/I201*100</f>
        <v>152.70627</v>
      </c>
      <c r="N201" s="31"/>
    </row>
    <row r="202" spans="1:13" ht="9" customHeight="1">
      <c r="A202" s="209"/>
      <c r="B202" s="208"/>
      <c r="C202" s="56"/>
      <c r="D202" s="65"/>
      <c r="E202" s="207"/>
      <c r="F202" s="207"/>
      <c r="G202" s="207"/>
      <c r="H202" s="42"/>
      <c r="I202" s="45"/>
      <c r="J202" s="46"/>
      <c r="K202" s="47"/>
      <c r="M202" s="31"/>
    </row>
    <row r="203" spans="1:12" ht="18" customHeight="1">
      <c r="A203" s="209"/>
      <c r="B203" s="208"/>
      <c r="C203" s="133" t="s">
        <v>86</v>
      </c>
      <c r="D203" s="255" t="s">
        <v>228</v>
      </c>
      <c r="E203" s="256"/>
      <c r="F203" s="256"/>
      <c r="G203" s="256"/>
      <c r="H203" s="6"/>
      <c r="I203" s="7"/>
      <c r="J203" s="1"/>
      <c r="K203" s="30"/>
      <c r="L203" s="33"/>
    </row>
    <row r="204" spans="1:11" ht="26.25" customHeight="1">
      <c r="A204" s="209"/>
      <c r="B204" s="208"/>
      <c r="C204" s="133"/>
      <c r="D204" s="259" t="s">
        <v>241</v>
      </c>
      <c r="E204" s="244"/>
      <c r="F204" s="244"/>
      <c r="G204" s="244"/>
      <c r="H204" s="6"/>
      <c r="I204" s="7">
        <v>239382</v>
      </c>
      <c r="J204" s="1">
        <v>239382.34</v>
      </c>
      <c r="K204" s="30">
        <f>J204/I204*100</f>
        <v>100.00014203240009</v>
      </c>
    </row>
    <row r="205" spans="1:11" ht="26.25" customHeight="1">
      <c r="A205" s="209"/>
      <c r="B205" s="208"/>
      <c r="C205" s="133"/>
      <c r="D205" s="259" t="s">
        <v>242</v>
      </c>
      <c r="E205" s="244"/>
      <c r="F205" s="244"/>
      <c r="G205" s="244"/>
      <c r="H205" s="6"/>
      <c r="I205" s="7">
        <v>9093</v>
      </c>
      <c r="J205" s="1">
        <v>9093.17</v>
      </c>
      <c r="K205" s="30">
        <f>J205/I205*100</f>
        <v>100.0018695699989</v>
      </c>
    </row>
    <row r="206" spans="1:11" ht="8.25" customHeight="1">
      <c r="A206" s="209"/>
      <c r="B206" s="208"/>
      <c r="C206" s="56"/>
      <c r="D206" s="59"/>
      <c r="E206" s="42"/>
      <c r="F206" s="42"/>
      <c r="G206" s="42"/>
      <c r="H206" s="42"/>
      <c r="I206" s="45"/>
      <c r="J206" s="46"/>
      <c r="K206" s="47"/>
    </row>
    <row r="207" spans="1:15" ht="22.5" customHeight="1">
      <c r="A207" s="4"/>
      <c r="B207" s="5"/>
      <c r="C207" s="149" t="s">
        <v>108</v>
      </c>
      <c r="D207" s="255" t="s">
        <v>184</v>
      </c>
      <c r="E207" s="256"/>
      <c r="F207" s="256"/>
      <c r="G207" s="256"/>
      <c r="H207" s="239"/>
      <c r="I207" s="7">
        <v>2185</v>
      </c>
      <c r="J207" s="177" t="s">
        <v>285</v>
      </c>
      <c r="K207" s="30" t="s">
        <v>285</v>
      </c>
      <c r="O207" s="31"/>
    </row>
    <row r="208" spans="1:15" ht="21" customHeight="1">
      <c r="A208" s="4"/>
      <c r="B208" s="5"/>
      <c r="C208" s="149"/>
      <c r="D208" s="302" t="s">
        <v>289</v>
      </c>
      <c r="E208" s="303"/>
      <c r="F208" s="303"/>
      <c r="G208" s="303"/>
      <c r="H208" s="151"/>
      <c r="I208" s="7"/>
      <c r="J208" s="1"/>
      <c r="K208" s="30"/>
      <c r="O208" s="31"/>
    </row>
    <row r="209" spans="1:11" ht="9" customHeight="1">
      <c r="A209" s="209"/>
      <c r="B209" s="208"/>
      <c r="C209" s="56"/>
      <c r="D209" s="290"/>
      <c r="E209" s="291"/>
      <c r="F209" s="291"/>
      <c r="G209" s="291"/>
      <c r="H209" s="292"/>
      <c r="I209" s="45"/>
      <c r="J209" s="46"/>
      <c r="K209" s="47"/>
    </row>
    <row r="210" spans="1:11" ht="12.75">
      <c r="A210" s="121" t="s">
        <v>46</v>
      </c>
      <c r="B210" s="18"/>
      <c r="C210" s="159"/>
      <c r="D210" s="136" t="s">
        <v>47</v>
      </c>
      <c r="E210" s="20"/>
      <c r="F210" s="20"/>
      <c r="G210" s="174"/>
      <c r="H210" s="175"/>
      <c r="I210" s="158">
        <f>I213+I215+I221+I222+I223+I224+I228+I232+I234+I240+I242+I244+I247+I249+I254+I255</f>
        <v>383537</v>
      </c>
      <c r="J210" s="201">
        <f>J213+J215+J217+J221+J222+J223+J224+J228+J232+J234+J238+J240+J242+J244+J247+J249+J254+J255</f>
        <v>376840.31999999995</v>
      </c>
      <c r="K210" s="123">
        <f>J210/I210*100</f>
        <v>98.25396767456593</v>
      </c>
    </row>
    <row r="211" spans="1:11" ht="12.75">
      <c r="A211" s="4"/>
      <c r="B211" s="23" t="s">
        <v>48</v>
      </c>
      <c r="C211" s="133"/>
      <c r="D211" s="139" t="s">
        <v>49</v>
      </c>
      <c r="E211" s="3"/>
      <c r="F211" s="25"/>
      <c r="G211" s="6"/>
      <c r="H211" s="6"/>
      <c r="I211" s="7"/>
      <c r="J211" s="1"/>
      <c r="K211" s="110"/>
    </row>
    <row r="212" spans="1:11" ht="6.75" customHeight="1">
      <c r="A212" s="4"/>
      <c r="B212" s="23"/>
      <c r="C212" s="133"/>
      <c r="D212" s="139"/>
      <c r="E212" s="3"/>
      <c r="F212" s="25"/>
      <c r="G212" s="6"/>
      <c r="H212" s="6"/>
      <c r="I212" s="7"/>
      <c r="J212" s="1"/>
      <c r="K212" s="126"/>
    </row>
    <row r="213" spans="1:11" ht="12.75">
      <c r="A213" s="4"/>
      <c r="B213" s="23"/>
      <c r="C213" s="133" t="s">
        <v>87</v>
      </c>
      <c r="D213" s="293" t="s">
        <v>217</v>
      </c>
      <c r="E213" s="294"/>
      <c r="F213" s="294"/>
      <c r="G213" s="294"/>
      <c r="H213" s="6"/>
      <c r="I213" s="7">
        <v>74100</v>
      </c>
      <c r="J213" s="1">
        <v>90523.07</v>
      </c>
      <c r="K213" s="30">
        <f>J213/I213*100</f>
        <v>122.16338731443996</v>
      </c>
    </row>
    <row r="214" spans="1:11" ht="8.25" customHeight="1">
      <c r="A214" s="209"/>
      <c r="B214" s="32"/>
      <c r="C214" s="56"/>
      <c r="D214" s="57"/>
      <c r="E214" s="43"/>
      <c r="F214" s="44"/>
      <c r="G214" s="42"/>
      <c r="H214" s="42"/>
      <c r="I214" s="45"/>
      <c r="J214" s="46"/>
      <c r="K214" s="53"/>
    </row>
    <row r="215" spans="1:11" ht="12.75">
      <c r="A215" s="209"/>
      <c r="B215" s="32"/>
      <c r="C215" s="133" t="s">
        <v>89</v>
      </c>
      <c r="D215" s="234" t="s">
        <v>220</v>
      </c>
      <c r="E215" s="235"/>
      <c r="F215" s="235"/>
      <c r="G215" s="235"/>
      <c r="H215" s="6"/>
      <c r="I215" s="7">
        <v>15900</v>
      </c>
      <c r="J215" s="1">
        <v>17197.46</v>
      </c>
      <c r="K215" s="30">
        <f>J215/I215*100</f>
        <v>108.16012578616352</v>
      </c>
    </row>
    <row r="216" spans="1:11" ht="7.5" customHeight="1">
      <c r="A216" s="209"/>
      <c r="B216" s="32"/>
      <c r="C216" s="133"/>
      <c r="D216" s="96"/>
      <c r="E216" s="39"/>
      <c r="F216" s="39"/>
      <c r="G216" s="39"/>
      <c r="H216" s="6"/>
      <c r="I216" s="7"/>
      <c r="J216" s="1"/>
      <c r="K216" s="30"/>
    </row>
    <row r="217" spans="1:11" ht="12.75">
      <c r="A217" s="209"/>
      <c r="B217" s="32"/>
      <c r="C217" s="133" t="s">
        <v>95</v>
      </c>
      <c r="D217" s="234" t="s">
        <v>322</v>
      </c>
      <c r="E217" s="235"/>
      <c r="F217" s="235"/>
      <c r="G217" s="235"/>
      <c r="H217" s="6"/>
      <c r="I217" s="7">
        <v>0</v>
      </c>
      <c r="J217" s="1">
        <v>5099.17</v>
      </c>
      <c r="K217" s="30">
        <v>0</v>
      </c>
    </row>
    <row r="218" spans="1:11" ht="7.5" customHeight="1">
      <c r="A218" s="209"/>
      <c r="B218" s="32"/>
      <c r="C218" s="56"/>
      <c r="D218" s="60"/>
      <c r="E218" s="61"/>
      <c r="F218" s="61"/>
      <c r="G218" s="61"/>
      <c r="H218" s="42"/>
      <c r="I218" s="45"/>
      <c r="J218" s="46"/>
      <c r="K218" s="47"/>
    </row>
    <row r="219" spans="1:11" ht="12.75">
      <c r="A219" s="209"/>
      <c r="B219" s="32"/>
      <c r="C219" s="133" t="s">
        <v>86</v>
      </c>
      <c r="D219" s="96" t="s">
        <v>180</v>
      </c>
      <c r="E219" s="39"/>
      <c r="F219" s="39"/>
      <c r="G219" s="39"/>
      <c r="H219" s="155"/>
      <c r="I219" s="7"/>
      <c r="J219" s="1"/>
      <c r="K219" s="30"/>
    </row>
    <row r="220" spans="1:11" ht="12.75" customHeight="1">
      <c r="A220" s="218"/>
      <c r="B220" s="231"/>
      <c r="C220" s="230"/>
      <c r="D220" s="156" t="s">
        <v>290</v>
      </c>
      <c r="E220" s="179"/>
      <c r="F220" s="179"/>
      <c r="G220" s="179"/>
      <c r="H220" s="180"/>
      <c r="I220" s="181"/>
      <c r="J220" s="182"/>
      <c r="K220" s="183"/>
    </row>
    <row r="221" spans="1:11" ht="25.5" customHeight="1">
      <c r="A221" s="218"/>
      <c r="B221" s="231"/>
      <c r="C221" s="230"/>
      <c r="D221" s="259" t="s">
        <v>195</v>
      </c>
      <c r="E221" s="301"/>
      <c r="F221" s="301"/>
      <c r="G221" s="301"/>
      <c r="H221" s="184"/>
      <c r="I221" s="181">
        <v>2490</v>
      </c>
      <c r="J221" s="182">
        <v>2986.71</v>
      </c>
      <c r="K221" s="183">
        <f>J221/I221*100</f>
        <v>119.94819277108435</v>
      </c>
    </row>
    <row r="222" spans="1:11" ht="26.25" customHeight="1">
      <c r="A222" s="209"/>
      <c r="B222" s="208"/>
      <c r="C222" s="133"/>
      <c r="D222" s="233" t="s">
        <v>291</v>
      </c>
      <c r="E222" s="262"/>
      <c r="F222" s="262"/>
      <c r="G222" s="262"/>
      <c r="H222" s="263"/>
      <c r="I222" s="7">
        <v>0</v>
      </c>
      <c r="J222" s="1">
        <v>97</v>
      </c>
      <c r="K222" s="30">
        <v>0</v>
      </c>
    </row>
    <row r="223" spans="1:11" ht="24" customHeight="1">
      <c r="A223" s="209"/>
      <c r="B223" s="208"/>
      <c r="C223" s="133"/>
      <c r="D223" s="221" t="s">
        <v>292</v>
      </c>
      <c r="E223" s="260"/>
      <c r="F223" s="260"/>
      <c r="G223" s="260"/>
      <c r="H223" s="261"/>
      <c r="I223" s="7">
        <v>0</v>
      </c>
      <c r="J223" s="1">
        <v>2321.73</v>
      </c>
      <c r="K223" s="30">
        <v>0</v>
      </c>
    </row>
    <row r="224" spans="1:11" ht="15.75" customHeight="1">
      <c r="A224" s="209"/>
      <c r="B224" s="208"/>
      <c r="C224" s="133"/>
      <c r="D224" s="219" t="s">
        <v>229</v>
      </c>
      <c r="E224" s="220"/>
      <c r="F224" s="220"/>
      <c r="G224" s="220"/>
      <c r="H224" s="185"/>
      <c r="I224" s="7">
        <v>0</v>
      </c>
      <c r="J224" s="1">
        <v>170.32</v>
      </c>
      <c r="K224" s="30">
        <v>0</v>
      </c>
    </row>
    <row r="225" spans="1:11" ht="6.75" customHeight="1">
      <c r="A225" s="209"/>
      <c r="B225" s="208"/>
      <c r="C225" s="56"/>
      <c r="D225" s="88"/>
      <c r="E225" s="80"/>
      <c r="F225" s="80"/>
      <c r="G225" s="80"/>
      <c r="H225" s="80"/>
      <c r="I225" s="45"/>
      <c r="J225" s="46"/>
      <c r="K225" s="47"/>
    </row>
    <row r="226" spans="1:11" ht="12.75">
      <c r="A226" s="209"/>
      <c r="B226" s="208"/>
      <c r="C226" s="133" t="s">
        <v>88</v>
      </c>
      <c r="D226" s="141" t="s">
        <v>158</v>
      </c>
      <c r="E226" s="6"/>
      <c r="F226" s="6"/>
      <c r="G226" s="6"/>
      <c r="H226" s="6"/>
      <c r="I226" s="7"/>
      <c r="J226" s="1"/>
      <c r="K226" s="30"/>
    </row>
    <row r="227" spans="1:11" ht="12.75">
      <c r="A227" s="209"/>
      <c r="B227" s="208"/>
      <c r="C227" s="133"/>
      <c r="D227" s="141" t="s">
        <v>168</v>
      </c>
      <c r="E227" s="6"/>
      <c r="F227" s="6"/>
      <c r="G227" s="6"/>
      <c r="H227" s="6"/>
      <c r="I227" s="7"/>
      <c r="J227" s="1"/>
      <c r="K227" s="30"/>
    </row>
    <row r="228" spans="1:11" ht="24.75" customHeight="1">
      <c r="A228" s="209"/>
      <c r="B228" s="208"/>
      <c r="C228" s="133"/>
      <c r="D228" s="233" t="s">
        <v>286</v>
      </c>
      <c r="E228" s="262"/>
      <c r="F228" s="262"/>
      <c r="G228" s="262"/>
      <c r="H228" s="263"/>
      <c r="I228" s="7">
        <v>72380</v>
      </c>
      <c r="J228" s="1">
        <v>39698.39</v>
      </c>
      <c r="K228" s="30">
        <f>J228/I228*100</f>
        <v>54.84718154186239</v>
      </c>
    </row>
    <row r="229" spans="1:11" ht="6.75" customHeight="1">
      <c r="A229" s="209"/>
      <c r="B229" s="208"/>
      <c r="C229" s="56"/>
      <c r="D229" s="54"/>
      <c r="E229" s="56"/>
      <c r="F229" s="56"/>
      <c r="G229" s="56"/>
      <c r="H229" s="56"/>
      <c r="I229" s="45"/>
      <c r="J229" s="46"/>
      <c r="K229" s="47"/>
    </row>
    <row r="230" spans="1:11" ht="13.5" customHeight="1">
      <c r="A230" s="4"/>
      <c r="B230" s="23" t="s">
        <v>230</v>
      </c>
      <c r="C230" s="178"/>
      <c r="D230" s="253" t="s">
        <v>231</v>
      </c>
      <c r="E230" s="254"/>
      <c r="F230" s="254"/>
      <c r="G230" s="254"/>
      <c r="H230" s="178"/>
      <c r="I230" s="124"/>
      <c r="J230" s="131"/>
      <c r="K230" s="30"/>
    </row>
    <row r="231" spans="1:11" ht="6.75" customHeight="1">
      <c r="A231" s="4"/>
      <c r="B231" s="5"/>
      <c r="C231" s="133"/>
      <c r="D231" s="127"/>
      <c r="E231" s="133"/>
      <c r="F231" s="133"/>
      <c r="G231" s="133"/>
      <c r="H231" s="133"/>
      <c r="I231" s="7"/>
      <c r="J231" s="1"/>
      <c r="K231" s="30"/>
    </row>
    <row r="232" spans="1:11" ht="24.75" customHeight="1">
      <c r="A232" s="4"/>
      <c r="B232" s="5"/>
      <c r="C232" s="149" t="s">
        <v>232</v>
      </c>
      <c r="D232" s="255" t="s">
        <v>294</v>
      </c>
      <c r="E232" s="256"/>
      <c r="F232" s="256"/>
      <c r="G232" s="256"/>
      <c r="H232" s="133"/>
      <c r="I232" s="7">
        <v>7726</v>
      </c>
      <c r="J232" s="1">
        <v>7726.21</v>
      </c>
      <c r="K232" s="30">
        <f>J232/I232*100</f>
        <v>100.002718094745</v>
      </c>
    </row>
    <row r="233" spans="1:11" ht="6.75" customHeight="1">
      <c r="A233" s="4"/>
      <c r="B233" s="5"/>
      <c r="C233" s="133"/>
      <c r="D233" s="127"/>
      <c r="E233" s="133"/>
      <c r="F233" s="133"/>
      <c r="G233" s="133"/>
      <c r="H233" s="133"/>
      <c r="I233" s="7"/>
      <c r="J233" s="1"/>
      <c r="K233" s="30"/>
    </row>
    <row r="234" spans="1:11" ht="25.5" customHeight="1">
      <c r="A234" s="4"/>
      <c r="B234" s="5"/>
      <c r="C234" s="149" t="s">
        <v>83</v>
      </c>
      <c r="D234" s="255" t="s">
        <v>293</v>
      </c>
      <c r="E234" s="256"/>
      <c r="F234" s="256"/>
      <c r="G234" s="256"/>
      <c r="H234" s="133"/>
      <c r="I234" s="7">
        <v>29206</v>
      </c>
      <c r="J234" s="1">
        <v>29206.1</v>
      </c>
      <c r="K234" s="30">
        <f>J234/I234*100</f>
        <v>100.0003423953982</v>
      </c>
    </row>
    <row r="235" spans="1:11" ht="11.25" customHeight="1">
      <c r="A235" s="209"/>
      <c r="B235" s="208"/>
      <c r="C235" s="56"/>
      <c r="D235" s="54"/>
      <c r="E235" s="56"/>
      <c r="F235" s="56"/>
      <c r="G235" s="56"/>
      <c r="H235" s="56"/>
      <c r="I235" s="45"/>
      <c r="J235" s="46"/>
      <c r="K235" s="30"/>
    </row>
    <row r="236" spans="1:11" ht="15" customHeight="1">
      <c r="A236" s="209"/>
      <c r="B236" s="23" t="s">
        <v>50</v>
      </c>
      <c r="C236" s="178"/>
      <c r="D236" s="253" t="s">
        <v>142</v>
      </c>
      <c r="E236" s="254"/>
      <c r="F236" s="254"/>
      <c r="G236" s="254"/>
      <c r="H236" s="178"/>
      <c r="I236" s="124"/>
      <c r="J236" s="131"/>
      <c r="K236" s="30"/>
    </row>
    <row r="237" spans="1:11" ht="6.75" customHeight="1">
      <c r="A237" s="209"/>
      <c r="B237" s="5"/>
      <c r="C237" s="133"/>
      <c r="D237" s="127"/>
      <c r="E237" s="133"/>
      <c r="F237" s="133"/>
      <c r="G237" s="133"/>
      <c r="H237" s="133"/>
      <c r="I237" s="7"/>
      <c r="J237" s="1"/>
      <c r="K237" s="30"/>
    </row>
    <row r="238" spans="1:11" ht="13.5" customHeight="1">
      <c r="A238" s="209"/>
      <c r="B238" s="5"/>
      <c r="C238" s="133" t="s">
        <v>95</v>
      </c>
      <c r="D238" s="234" t="s">
        <v>295</v>
      </c>
      <c r="E238" s="235"/>
      <c r="F238" s="235"/>
      <c r="G238" s="235"/>
      <c r="H238" s="133"/>
      <c r="I238" s="7">
        <v>0</v>
      </c>
      <c r="J238" s="1">
        <v>403.11</v>
      </c>
      <c r="K238" s="30">
        <v>0</v>
      </c>
    </row>
    <row r="239" spans="1:11" ht="6.75" customHeight="1">
      <c r="A239" s="209"/>
      <c r="B239" s="5"/>
      <c r="C239" s="133"/>
      <c r="D239" s="127"/>
      <c r="E239" s="133"/>
      <c r="F239" s="133"/>
      <c r="G239" s="133"/>
      <c r="H239" s="133"/>
      <c r="I239" s="7"/>
      <c r="J239" s="1"/>
      <c r="K239" s="30"/>
    </row>
    <row r="240" spans="1:11" ht="24.75" customHeight="1">
      <c r="A240" s="209"/>
      <c r="B240" s="5"/>
      <c r="C240" s="149" t="s">
        <v>233</v>
      </c>
      <c r="D240" s="255" t="s">
        <v>234</v>
      </c>
      <c r="E240" s="256"/>
      <c r="F240" s="256"/>
      <c r="G240" s="256"/>
      <c r="H240" s="133"/>
      <c r="I240" s="7">
        <v>10</v>
      </c>
      <c r="J240" s="1">
        <v>35.05</v>
      </c>
      <c r="K240" s="30">
        <f>J240/I240*100</f>
        <v>350.5</v>
      </c>
    </row>
    <row r="241" spans="1:11" ht="6.75" customHeight="1">
      <c r="A241" s="209"/>
      <c r="B241" s="5"/>
      <c r="C241" s="133"/>
      <c r="D241" s="127"/>
      <c r="E241" s="133"/>
      <c r="F241" s="133"/>
      <c r="G241" s="133"/>
      <c r="H241" s="133"/>
      <c r="I241" s="7"/>
      <c r="J241" s="1"/>
      <c r="K241" s="30"/>
    </row>
    <row r="242" spans="1:11" ht="27" customHeight="1">
      <c r="A242" s="209"/>
      <c r="B242" s="5"/>
      <c r="C242" s="133" t="s">
        <v>133</v>
      </c>
      <c r="D242" s="255" t="s">
        <v>297</v>
      </c>
      <c r="E242" s="256"/>
      <c r="F242" s="256"/>
      <c r="G242" s="256"/>
      <c r="H242" s="133"/>
      <c r="I242" s="7">
        <v>63600</v>
      </c>
      <c r="J242" s="1">
        <v>63546.24</v>
      </c>
      <c r="K242" s="30">
        <f>J242/I242*100</f>
        <v>99.9154716981132</v>
      </c>
    </row>
    <row r="243" spans="1:11" ht="7.5" customHeight="1">
      <c r="A243" s="209"/>
      <c r="B243" s="5"/>
      <c r="C243" s="133"/>
      <c r="D243" s="150"/>
      <c r="E243" s="40"/>
      <c r="F243" s="40"/>
      <c r="G243" s="40"/>
      <c r="H243" s="133"/>
      <c r="I243" s="7"/>
      <c r="J243" s="1"/>
      <c r="K243" s="30"/>
    </row>
    <row r="244" spans="1:11" ht="34.5" customHeight="1">
      <c r="A244" s="209"/>
      <c r="B244" s="5"/>
      <c r="C244" s="133" t="s">
        <v>133</v>
      </c>
      <c r="D244" s="255" t="s">
        <v>287</v>
      </c>
      <c r="E244" s="256"/>
      <c r="F244" s="256"/>
      <c r="G244" s="256"/>
      <c r="H244" s="133"/>
      <c r="I244" s="7">
        <v>4213</v>
      </c>
      <c r="J244" s="1">
        <v>3607.23</v>
      </c>
      <c r="K244" s="30">
        <f>J244/I244*100</f>
        <v>85.62140992167102</v>
      </c>
    </row>
    <row r="245" spans="1:11" ht="7.5" customHeight="1">
      <c r="A245" s="209"/>
      <c r="B245" s="208"/>
      <c r="C245" s="56"/>
      <c r="D245" s="65"/>
      <c r="E245" s="207"/>
      <c r="F245" s="207"/>
      <c r="G245" s="207"/>
      <c r="H245" s="56"/>
      <c r="I245" s="45"/>
      <c r="J245" s="46"/>
      <c r="K245" s="47"/>
    </row>
    <row r="246" spans="1:11" ht="12.75">
      <c r="A246" s="209"/>
      <c r="B246" s="23" t="s">
        <v>111</v>
      </c>
      <c r="C246" s="133"/>
      <c r="D246" s="139" t="s">
        <v>143</v>
      </c>
      <c r="E246" s="6"/>
      <c r="F246" s="6"/>
      <c r="G246" s="6"/>
      <c r="H246" s="6"/>
      <c r="I246" s="7"/>
      <c r="J246" s="1"/>
      <c r="K246" s="30"/>
    </row>
    <row r="247" spans="1:11" ht="33.75" customHeight="1">
      <c r="A247" s="209"/>
      <c r="B247" s="23"/>
      <c r="C247" s="149" t="s">
        <v>87</v>
      </c>
      <c r="D247" s="255" t="s">
        <v>296</v>
      </c>
      <c r="E247" s="256"/>
      <c r="F247" s="256"/>
      <c r="G247" s="256"/>
      <c r="H247" s="6"/>
      <c r="I247" s="7">
        <v>20500</v>
      </c>
      <c r="J247" s="1">
        <v>20490</v>
      </c>
      <c r="K247" s="30">
        <f>J247/I247*100</f>
        <v>99.95121951219512</v>
      </c>
    </row>
    <row r="248" spans="1:11" ht="9.75" customHeight="1">
      <c r="A248" s="209"/>
      <c r="B248" s="23"/>
      <c r="C248" s="133"/>
      <c r="D248" s="141"/>
      <c r="E248" s="6"/>
      <c r="F248" s="6"/>
      <c r="G248" s="6"/>
      <c r="H248" s="6"/>
      <c r="I248" s="7"/>
      <c r="J248" s="1"/>
      <c r="K248" s="30"/>
    </row>
    <row r="249" spans="1:11" ht="24.75" customHeight="1">
      <c r="A249" s="209"/>
      <c r="B249" s="23"/>
      <c r="C249" s="149" t="s">
        <v>86</v>
      </c>
      <c r="D249" s="255" t="s">
        <v>255</v>
      </c>
      <c r="E249" s="256"/>
      <c r="F249" s="256"/>
      <c r="G249" s="256"/>
      <c r="H249" s="6"/>
      <c r="I249" s="7">
        <v>0</v>
      </c>
      <c r="J249" s="1">
        <v>2658</v>
      </c>
      <c r="K249" s="30">
        <v>0</v>
      </c>
    </row>
    <row r="250" spans="1:11" ht="9" customHeight="1">
      <c r="A250" s="209"/>
      <c r="B250" s="32"/>
      <c r="C250" s="56"/>
      <c r="D250" s="59"/>
      <c r="E250" s="42"/>
      <c r="F250" s="42"/>
      <c r="G250" s="42"/>
      <c r="H250" s="42"/>
      <c r="I250" s="45"/>
      <c r="J250" s="46"/>
      <c r="K250" s="47"/>
    </row>
    <row r="251" spans="1:11" ht="12.75">
      <c r="A251" s="209"/>
      <c r="B251" s="23" t="s">
        <v>169</v>
      </c>
      <c r="C251" s="133"/>
      <c r="D251" s="253" t="s">
        <v>170</v>
      </c>
      <c r="E251" s="254"/>
      <c r="F251" s="254"/>
      <c r="G251" s="254"/>
      <c r="H251" s="289"/>
      <c r="I251" s="7"/>
      <c r="J251" s="1"/>
      <c r="K251" s="30"/>
    </row>
    <row r="252" spans="1:11" ht="12.75">
      <c r="A252" s="209"/>
      <c r="B252" s="23"/>
      <c r="C252" s="133" t="s">
        <v>88</v>
      </c>
      <c r="D252" s="141" t="s">
        <v>158</v>
      </c>
      <c r="E252" s="6"/>
      <c r="F252" s="6"/>
      <c r="G252" s="6"/>
      <c r="H252" s="6"/>
      <c r="I252" s="7"/>
      <c r="J252" s="1"/>
      <c r="K252" s="30"/>
    </row>
    <row r="253" spans="1:11" ht="12.75">
      <c r="A253" s="209"/>
      <c r="B253" s="23"/>
      <c r="C253" s="133"/>
      <c r="D253" s="141" t="s">
        <v>168</v>
      </c>
      <c r="E253" s="6"/>
      <c r="F253" s="6"/>
      <c r="G253" s="6"/>
      <c r="H253" s="6"/>
      <c r="I253" s="7"/>
      <c r="J253" s="1"/>
      <c r="K253" s="30"/>
    </row>
    <row r="254" spans="1:11" ht="36" customHeight="1">
      <c r="A254" s="209"/>
      <c r="B254" s="23"/>
      <c r="C254" s="133"/>
      <c r="D254" s="233" t="s">
        <v>299</v>
      </c>
      <c r="E254" s="262"/>
      <c r="F254" s="262"/>
      <c r="G254" s="262"/>
      <c r="H254" s="263"/>
      <c r="I254" s="7">
        <v>90412</v>
      </c>
      <c r="J254" s="1">
        <v>88074.53</v>
      </c>
      <c r="K254" s="30">
        <f>J254/I254*100</f>
        <v>97.41464628589125</v>
      </c>
    </row>
    <row r="255" spans="1:11" ht="23.25" customHeight="1">
      <c r="A255" s="209"/>
      <c r="B255" s="23"/>
      <c r="C255" s="133"/>
      <c r="D255" s="259" t="s">
        <v>298</v>
      </c>
      <c r="E255" s="244"/>
      <c r="F255" s="244"/>
      <c r="G255" s="244"/>
      <c r="H255" s="33"/>
      <c r="I255" s="7">
        <v>3000</v>
      </c>
      <c r="J255" s="1">
        <v>3000</v>
      </c>
      <c r="K255" s="30">
        <f>J255/I255*100</f>
        <v>100</v>
      </c>
    </row>
    <row r="256" spans="1:11" ht="7.5" customHeight="1">
      <c r="A256" s="209"/>
      <c r="B256" s="32"/>
      <c r="C256" s="56"/>
      <c r="D256" s="59"/>
      <c r="E256" s="42"/>
      <c r="F256" s="42"/>
      <c r="G256" s="42"/>
      <c r="H256" s="42"/>
      <c r="I256" s="45"/>
      <c r="J256" s="46"/>
      <c r="K256" s="47"/>
    </row>
    <row r="257" spans="1:11" ht="12.75">
      <c r="A257" s="121" t="s">
        <v>76</v>
      </c>
      <c r="B257" s="18"/>
      <c r="C257" s="159"/>
      <c r="D257" s="136" t="s">
        <v>77</v>
      </c>
      <c r="E257" s="20"/>
      <c r="F257" s="20"/>
      <c r="G257" s="175"/>
      <c r="H257" s="175"/>
      <c r="I257" s="158">
        <f>I261</f>
        <v>0</v>
      </c>
      <c r="J257" s="34">
        <f>J261</f>
        <v>250</v>
      </c>
      <c r="K257" s="123">
        <v>0</v>
      </c>
    </row>
    <row r="258" spans="1:11" ht="9" customHeight="1">
      <c r="A258" s="120"/>
      <c r="B258" s="23"/>
      <c r="C258" s="133"/>
      <c r="D258" s="139"/>
      <c r="E258" s="3"/>
      <c r="F258" s="3"/>
      <c r="G258" s="6"/>
      <c r="H258" s="6"/>
      <c r="I258" s="124"/>
      <c r="J258" s="131"/>
      <c r="K258" s="110"/>
    </row>
    <row r="259" spans="1:11" ht="12.75">
      <c r="A259" s="120"/>
      <c r="B259" s="23" t="s">
        <v>185</v>
      </c>
      <c r="C259" s="133"/>
      <c r="D259" s="253" t="s">
        <v>186</v>
      </c>
      <c r="E259" s="254"/>
      <c r="F259" s="254"/>
      <c r="G259" s="254"/>
      <c r="H259" s="289"/>
      <c r="I259" s="124"/>
      <c r="J259" s="131"/>
      <c r="K259" s="126"/>
    </row>
    <row r="260" spans="1:11" ht="3.75" customHeight="1">
      <c r="A260" s="120"/>
      <c r="B260" s="23"/>
      <c r="C260" s="133"/>
      <c r="D260" s="128"/>
      <c r="E260" s="129"/>
      <c r="F260" s="129"/>
      <c r="G260" s="129"/>
      <c r="H260" s="129"/>
      <c r="I260" s="124"/>
      <c r="J260" s="131"/>
      <c r="K260" s="126"/>
    </row>
    <row r="261" spans="1:11" ht="45.75" customHeight="1">
      <c r="A261" s="120"/>
      <c r="B261" s="23"/>
      <c r="C261" s="149" t="s">
        <v>83</v>
      </c>
      <c r="D261" s="255" t="s">
        <v>235</v>
      </c>
      <c r="E261" s="256"/>
      <c r="F261" s="256"/>
      <c r="G261" s="256"/>
      <c r="H261" s="239"/>
      <c r="I261" s="124">
        <v>0</v>
      </c>
      <c r="J261" s="1">
        <v>250</v>
      </c>
      <c r="K261" s="126">
        <v>0</v>
      </c>
    </row>
    <row r="262" spans="1:11" ht="6.75" customHeight="1">
      <c r="A262" s="209"/>
      <c r="B262" s="208"/>
      <c r="C262" s="56"/>
      <c r="D262" s="60"/>
      <c r="E262" s="61"/>
      <c r="F262" s="61"/>
      <c r="G262" s="61"/>
      <c r="H262" s="87"/>
      <c r="I262" s="45"/>
      <c r="J262" s="46"/>
      <c r="K262" s="47"/>
    </row>
    <row r="263" spans="1:12" ht="12.75">
      <c r="A263" s="121" t="s">
        <v>72</v>
      </c>
      <c r="B263" s="18"/>
      <c r="C263" s="159"/>
      <c r="D263" s="136" t="s">
        <v>78</v>
      </c>
      <c r="E263" s="20"/>
      <c r="F263" s="20"/>
      <c r="G263" s="186"/>
      <c r="H263" s="174"/>
      <c r="I263" s="158">
        <f>I267+I271+I274+I275+I276+I281+I284+I286+I292+I294+I296+I300+I306+I309+I310+I313+I317</f>
        <v>5774084</v>
      </c>
      <c r="J263" s="201">
        <f>J267+J271+J274+J275+J276+J281+J284+J286+J292+J294+J296+J300+J304+J306+J309+J310+J313+J317</f>
        <v>5768523.070000001</v>
      </c>
      <c r="K263" s="123">
        <f>J263/I263*100</f>
        <v>99.90369156389137</v>
      </c>
      <c r="L263" s="9"/>
    </row>
    <row r="264" spans="1:11" ht="8.25" customHeight="1">
      <c r="A264" s="120"/>
      <c r="B264" s="23"/>
      <c r="C264" s="133"/>
      <c r="D264" s="139"/>
      <c r="E264" s="3"/>
      <c r="F264" s="3"/>
      <c r="G264" s="187"/>
      <c r="H264" s="154"/>
      <c r="I264" s="124"/>
      <c r="J264" s="131"/>
      <c r="K264" s="126"/>
    </row>
    <row r="265" spans="1:11" ht="12.75">
      <c r="A265" s="120"/>
      <c r="B265" s="23"/>
      <c r="C265" s="133"/>
      <c r="D265" s="168" t="s">
        <v>174</v>
      </c>
      <c r="E265" s="154"/>
      <c r="F265" s="154"/>
      <c r="G265" s="188"/>
      <c r="H265" s="154"/>
      <c r="I265" s="124"/>
      <c r="J265" s="131"/>
      <c r="K265" s="126"/>
    </row>
    <row r="266" spans="1:11" ht="12.75">
      <c r="A266" s="120"/>
      <c r="B266" s="23"/>
      <c r="C266" s="133"/>
      <c r="D266" s="168" t="s">
        <v>154</v>
      </c>
      <c r="E266" s="154"/>
      <c r="F266" s="154"/>
      <c r="G266" s="188"/>
      <c r="H266" s="154"/>
      <c r="I266" s="124"/>
      <c r="J266" s="131"/>
      <c r="K266" s="126"/>
    </row>
    <row r="267" spans="1:11" ht="36" customHeight="1">
      <c r="A267" s="120"/>
      <c r="B267" s="189" t="s">
        <v>70</v>
      </c>
      <c r="C267" s="149" t="s">
        <v>85</v>
      </c>
      <c r="D267" s="298" t="s">
        <v>203</v>
      </c>
      <c r="E267" s="299"/>
      <c r="F267" s="299"/>
      <c r="G267" s="299"/>
      <c r="H267" s="300"/>
      <c r="I267" s="7">
        <v>4729800</v>
      </c>
      <c r="J267" s="1">
        <v>4727679.19</v>
      </c>
      <c r="K267" s="30">
        <f>J267/I267*100</f>
        <v>99.95516068332701</v>
      </c>
    </row>
    <row r="268" spans="1:11" ht="9.75" customHeight="1">
      <c r="A268" s="4"/>
      <c r="B268" s="5"/>
      <c r="C268" s="133"/>
      <c r="D268" s="141"/>
      <c r="E268" s="154"/>
      <c r="F268" s="154"/>
      <c r="G268" s="190"/>
      <c r="H268" s="6"/>
      <c r="I268" s="7"/>
      <c r="J268" s="1"/>
      <c r="K268" s="30"/>
    </row>
    <row r="269" spans="1:11" ht="12.75">
      <c r="A269" s="4"/>
      <c r="B269" s="23" t="s">
        <v>71</v>
      </c>
      <c r="C269" s="133" t="s">
        <v>85</v>
      </c>
      <c r="D269" s="139" t="s">
        <v>204</v>
      </c>
      <c r="E269" s="3"/>
      <c r="F269" s="3"/>
      <c r="G269" s="187"/>
      <c r="H269" s="25"/>
      <c r="I269" s="7"/>
      <c r="J269" s="1"/>
      <c r="K269" s="30"/>
    </row>
    <row r="270" spans="1:11" ht="12.75">
      <c r="A270" s="191"/>
      <c r="B270" s="152"/>
      <c r="C270" s="127"/>
      <c r="D270" s="139" t="s">
        <v>58</v>
      </c>
      <c r="E270" s="3"/>
      <c r="F270" s="3"/>
      <c r="G270" s="187"/>
      <c r="H270" s="25"/>
      <c r="I270" s="7"/>
      <c r="J270" s="1"/>
      <c r="K270" s="30"/>
    </row>
    <row r="271" spans="1:11" ht="12.75">
      <c r="A271" s="191"/>
      <c r="B271" s="152"/>
      <c r="C271" s="2"/>
      <c r="D271" s="139" t="s">
        <v>80</v>
      </c>
      <c r="E271" s="3"/>
      <c r="F271" s="3"/>
      <c r="G271" s="187"/>
      <c r="H271" s="25"/>
      <c r="I271" s="7">
        <v>21200</v>
      </c>
      <c r="J271" s="1">
        <v>21012.98</v>
      </c>
      <c r="K271" s="30">
        <f>J271/I271*100</f>
        <v>99.11783018867925</v>
      </c>
    </row>
    <row r="272" spans="1:11" ht="9" customHeight="1">
      <c r="A272" s="4"/>
      <c r="B272" s="23"/>
      <c r="C272" s="133"/>
      <c r="D272" s="139"/>
      <c r="E272" s="3"/>
      <c r="F272" s="3"/>
      <c r="G272" s="187"/>
      <c r="H272" s="25"/>
      <c r="I272" s="7"/>
      <c r="J272" s="1"/>
      <c r="K272" s="30"/>
    </row>
    <row r="273" spans="1:11" ht="12.75">
      <c r="A273" s="4"/>
      <c r="B273" s="23" t="s">
        <v>73</v>
      </c>
      <c r="C273" s="133" t="s">
        <v>85</v>
      </c>
      <c r="D273" s="139" t="s">
        <v>205</v>
      </c>
      <c r="E273" s="3"/>
      <c r="F273" s="3"/>
      <c r="G273" s="187"/>
      <c r="H273" s="25"/>
      <c r="I273" s="7"/>
      <c r="J273" s="1"/>
      <c r="K273" s="30"/>
    </row>
    <row r="274" spans="1:11" ht="12.75">
      <c r="A274" s="4"/>
      <c r="B274" s="23"/>
      <c r="C274" s="133"/>
      <c r="D274" s="139" t="s">
        <v>138</v>
      </c>
      <c r="E274" s="3"/>
      <c r="F274" s="3"/>
      <c r="G274" s="187"/>
      <c r="H274" s="25"/>
      <c r="I274" s="7"/>
      <c r="J274" s="1"/>
      <c r="K274" s="30"/>
    </row>
    <row r="275" spans="1:11" ht="12.75">
      <c r="A275" s="4"/>
      <c r="B275" s="23"/>
      <c r="C275" s="133"/>
      <c r="D275" s="304" t="s">
        <v>301</v>
      </c>
      <c r="E275" s="305"/>
      <c r="F275" s="305"/>
      <c r="G275" s="305"/>
      <c r="H275" s="25"/>
      <c r="I275" s="7">
        <v>179531</v>
      </c>
      <c r="J275" s="1">
        <v>177621.65</v>
      </c>
      <c r="K275" s="30">
        <f>J275/I275*100</f>
        <v>98.93647893678529</v>
      </c>
    </row>
    <row r="276" spans="1:11" ht="36" customHeight="1">
      <c r="A276" s="4"/>
      <c r="B276" s="23"/>
      <c r="C276" s="192"/>
      <c r="D276" s="306" t="s">
        <v>300</v>
      </c>
      <c r="E276" s="307"/>
      <c r="F276" s="307"/>
      <c r="G276" s="307"/>
      <c r="H276" s="115"/>
      <c r="I276" s="193">
        <v>187000</v>
      </c>
      <c r="J276" s="166">
        <v>170500</v>
      </c>
      <c r="K276" s="167">
        <f>J276/I276*100</f>
        <v>91.17647058823529</v>
      </c>
    </row>
    <row r="277" spans="1:11" ht="12.75">
      <c r="A277" s="4"/>
      <c r="B277" s="23"/>
      <c r="C277" s="133"/>
      <c r="D277" s="139"/>
      <c r="E277" s="3"/>
      <c r="F277" s="3"/>
      <c r="G277" s="187"/>
      <c r="H277" s="25"/>
      <c r="I277" s="7"/>
      <c r="J277" s="1"/>
      <c r="K277" s="30"/>
    </row>
    <row r="278" spans="1:11" ht="12.75">
      <c r="A278" s="4"/>
      <c r="B278" s="23"/>
      <c r="C278" s="133"/>
      <c r="D278" s="168" t="s">
        <v>113</v>
      </c>
      <c r="E278" s="154"/>
      <c r="F278" s="154"/>
      <c r="G278" s="154"/>
      <c r="H278" s="154"/>
      <c r="I278" s="7"/>
      <c r="J278" s="1"/>
      <c r="K278" s="30"/>
    </row>
    <row r="279" spans="1:11" ht="12.75">
      <c r="A279" s="4"/>
      <c r="B279" s="23"/>
      <c r="C279" s="133"/>
      <c r="D279" s="168" t="s">
        <v>171</v>
      </c>
      <c r="E279" s="3"/>
      <c r="F279" s="3"/>
      <c r="G279" s="187"/>
      <c r="H279" s="3"/>
      <c r="I279" s="7"/>
      <c r="J279" s="1"/>
      <c r="K279" s="30"/>
    </row>
    <row r="280" spans="1:11" ht="12.75">
      <c r="A280" s="4"/>
      <c r="B280" s="23"/>
      <c r="C280" s="133"/>
      <c r="D280" s="141"/>
      <c r="E280" s="25"/>
      <c r="F280" s="25"/>
      <c r="G280" s="194"/>
      <c r="H280" s="25"/>
      <c r="I280" s="7"/>
      <c r="J280" s="1"/>
      <c r="K280" s="30"/>
    </row>
    <row r="281" spans="1:11" ht="12.75">
      <c r="A281" s="4"/>
      <c r="B281" s="23" t="s">
        <v>73</v>
      </c>
      <c r="C281" s="133" t="s">
        <v>88</v>
      </c>
      <c r="D281" s="139" t="s">
        <v>205</v>
      </c>
      <c r="E281" s="3"/>
      <c r="F281" s="3"/>
      <c r="G281" s="187"/>
      <c r="H281" s="25"/>
      <c r="I281" s="7">
        <v>135322</v>
      </c>
      <c r="J281" s="1">
        <v>135322</v>
      </c>
      <c r="K281" s="30">
        <f>J281/I281*100</f>
        <v>100</v>
      </c>
    </row>
    <row r="282" spans="1:11" ht="12.75">
      <c r="A282" s="4"/>
      <c r="B282" s="23"/>
      <c r="C282" s="133"/>
      <c r="D282" s="139" t="s">
        <v>138</v>
      </c>
      <c r="E282" s="3"/>
      <c r="F282" s="3"/>
      <c r="G282" s="187"/>
      <c r="H282" s="25"/>
      <c r="I282" s="7"/>
      <c r="J282" s="1"/>
      <c r="K282" s="30"/>
    </row>
    <row r="283" spans="1:11" ht="6.75" customHeight="1">
      <c r="A283" s="4"/>
      <c r="B283" s="23"/>
      <c r="C283" s="133"/>
      <c r="D283" s="141"/>
      <c r="E283" s="25"/>
      <c r="F283" s="25"/>
      <c r="G283" s="194"/>
      <c r="H283" s="25"/>
      <c r="I283" s="7"/>
      <c r="J283" s="1"/>
      <c r="K283" s="30"/>
    </row>
    <row r="284" spans="1:11" ht="12.75">
      <c r="A284" s="4"/>
      <c r="B284" s="23" t="s">
        <v>74</v>
      </c>
      <c r="C284" s="133" t="s">
        <v>88</v>
      </c>
      <c r="D284" s="139" t="s">
        <v>206</v>
      </c>
      <c r="E284" s="3"/>
      <c r="F284" s="3"/>
      <c r="G284" s="187"/>
      <c r="H284" s="25"/>
      <c r="I284" s="7">
        <v>185000</v>
      </c>
      <c r="J284" s="1">
        <v>185000</v>
      </c>
      <c r="K284" s="30">
        <f>J284/I284*100</f>
        <v>100</v>
      </c>
    </row>
    <row r="285" spans="1:11" ht="6.75" customHeight="1">
      <c r="A285" s="4"/>
      <c r="B285" s="23"/>
      <c r="C285" s="133"/>
      <c r="D285" s="195"/>
      <c r="E285" s="25"/>
      <c r="F285" s="25"/>
      <c r="G285" s="194"/>
      <c r="H285" s="25"/>
      <c r="I285" s="7"/>
      <c r="J285" s="1"/>
      <c r="K285" s="30"/>
    </row>
    <row r="286" spans="1:11" ht="27" customHeight="1">
      <c r="A286" s="4"/>
      <c r="B286" s="23" t="s">
        <v>112</v>
      </c>
      <c r="C286" s="133" t="s">
        <v>88</v>
      </c>
      <c r="D286" s="295" t="s">
        <v>305</v>
      </c>
      <c r="E286" s="296"/>
      <c r="F286" s="296"/>
      <c r="G286" s="296"/>
      <c r="H286" s="297"/>
      <c r="I286" s="193">
        <v>310931</v>
      </c>
      <c r="J286" s="166">
        <v>310514</v>
      </c>
      <c r="K286" s="167">
        <f>J286/I286*100</f>
        <v>99.8658866436605</v>
      </c>
    </row>
    <row r="287" spans="1:11" ht="12.75">
      <c r="A287" s="4"/>
      <c r="B287" s="23"/>
      <c r="C287" s="133"/>
      <c r="D287" s="195"/>
      <c r="E287" s="25"/>
      <c r="F287" s="25"/>
      <c r="G287" s="194"/>
      <c r="H287" s="25"/>
      <c r="I287" s="7"/>
      <c r="J287" s="1"/>
      <c r="K287" s="30"/>
    </row>
    <row r="288" spans="1:11" ht="12.75">
      <c r="A288" s="4"/>
      <c r="B288" s="23" t="s">
        <v>70</v>
      </c>
      <c r="C288" s="133"/>
      <c r="D288" s="139" t="s">
        <v>172</v>
      </c>
      <c r="E288" s="3"/>
      <c r="F288" s="3"/>
      <c r="G288" s="187"/>
      <c r="H288" s="154"/>
      <c r="I288" s="7"/>
      <c r="J288" s="1"/>
      <c r="K288" s="30"/>
    </row>
    <row r="289" spans="1:11" ht="12.75">
      <c r="A289" s="4"/>
      <c r="B289" s="23"/>
      <c r="C289" s="133"/>
      <c r="D289" s="139" t="s">
        <v>136</v>
      </c>
      <c r="E289" s="3"/>
      <c r="F289" s="3"/>
      <c r="G289" s="187"/>
      <c r="H289" s="3"/>
      <c r="I289" s="7"/>
      <c r="J289" s="1"/>
      <c r="K289" s="30"/>
    </row>
    <row r="290" spans="1:11" ht="12.75">
      <c r="A290" s="4"/>
      <c r="B290" s="23"/>
      <c r="C290" s="133"/>
      <c r="D290" s="139" t="s">
        <v>137</v>
      </c>
      <c r="E290" s="3"/>
      <c r="F290" s="3"/>
      <c r="G290" s="187"/>
      <c r="H290" s="3"/>
      <c r="I290" s="7"/>
      <c r="J290" s="1"/>
      <c r="K290" s="30"/>
    </row>
    <row r="291" spans="1:11" ht="5.25" customHeight="1">
      <c r="A291" s="4"/>
      <c r="B291" s="23"/>
      <c r="C291" s="133"/>
      <c r="D291" s="139"/>
      <c r="E291" s="3"/>
      <c r="F291" s="3"/>
      <c r="G291" s="187"/>
      <c r="H291" s="3"/>
      <c r="I291" s="7"/>
      <c r="J291" s="1"/>
      <c r="K291" s="30"/>
    </row>
    <row r="292" spans="1:11" ht="22.5" customHeight="1">
      <c r="A292" s="4"/>
      <c r="B292" s="23"/>
      <c r="C292" s="149" t="s">
        <v>95</v>
      </c>
      <c r="D292" s="255" t="s">
        <v>303</v>
      </c>
      <c r="E292" s="256"/>
      <c r="F292" s="256"/>
      <c r="G292" s="256"/>
      <c r="H292" s="3"/>
      <c r="I292" s="7">
        <v>1100</v>
      </c>
      <c r="J292" s="1">
        <v>952.43</v>
      </c>
      <c r="K292" s="30">
        <f>J292/I292*100</f>
        <v>86.58454545454545</v>
      </c>
    </row>
    <row r="293" spans="1:11" ht="6.75" customHeight="1">
      <c r="A293" s="4"/>
      <c r="B293" s="23"/>
      <c r="C293" s="133"/>
      <c r="D293" s="139"/>
      <c r="E293" s="3"/>
      <c r="F293" s="3"/>
      <c r="G293" s="187"/>
      <c r="H293" s="3"/>
      <c r="I293" s="7"/>
      <c r="J293" s="1"/>
      <c r="K293" s="30"/>
    </row>
    <row r="294" spans="1:11" ht="24" customHeight="1">
      <c r="A294" s="4"/>
      <c r="B294" s="23"/>
      <c r="C294" s="149" t="s">
        <v>86</v>
      </c>
      <c r="D294" s="255" t="s">
        <v>302</v>
      </c>
      <c r="E294" s="256"/>
      <c r="F294" s="256"/>
      <c r="G294" s="256"/>
      <c r="H294" s="3"/>
      <c r="I294" s="7">
        <v>21500</v>
      </c>
      <c r="J294" s="1">
        <v>20650.64</v>
      </c>
      <c r="K294" s="30">
        <f>J294/I294*100</f>
        <v>96.04948837209302</v>
      </c>
    </row>
    <row r="295" spans="1:11" ht="6" customHeight="1">
      <c r="A295" s="4"/>
      <c r="B295" s="23"/>
      <c r="C295" s="133"/>
      <c r="D295" s="139"/>
      <c r="E295" s="3"/>
      <c r="F295" s="3"/>
      <c r="G295" s="187"/>
      <c r="H295" s="3"/>
      <c r="I295" s="7"/>
      <c r="J295" s="1"/>
      <c r="K295" s="30"/>
    </row>
    <row r="296" spans="1:11" ht="35.25" customHeight="1">
      <c r="A296" s="4"/>
      <c r="B296" s="23"/>
      <c r="C296" s="149" t="s">
        <v>108</v>
      </c>
      <c r="D296" s="255" t="s">
        <v>327</v>
      </c>
      <c r="E296" s="256"/>
      <c r="F296" s="256"/>
      <c r="G296" s="256"/>
      <c r="H296" s="239"/>
      <c r="I296" s="7">
        <v>0</v>
      </c>
      <c r="J296" s="1">
        <v>6780.98</v>
      </c>
      <c r="K296" s="30">
        <v>0</v>
      </c>
    </row>
    <row r="297" spans="1:11" ht="8.25" customHeight="1">
      <c r="A297" s="4"/>
      <c r="B297" s="23"/>
      <c r="C297" s="133"/>
      <c r="D297" s="150"/>
      <c r="E297" s="40"/>
      <c r="F297" s="40"/>
      <c r="G297" s="40"/>
      <c r="H297" s="40"/>
      <c r="I297" s="7"/>
      <c r="J297" s="1"/>
      <c r="K297" s="30"/>
    </row>
    <row r="298" spans="1:11" ht="35.25" customHeight="1">
      <c r="A298" s="4"/>
      <c r="B298" s="23" t="s">
        <v>73</v>
      </c>
      <c r="C298" s="133"/>
      <c r="D298" s="257" t="s">
        <v>187</v>
      </c>
      <c r="E298" s="258"/>
      <c r="F298" s="258"/>
      <c r="G298" s="258"/>
      <c r="H298" s="308"/>
      <c r="I298" s="7"/>
      <c r="J298" s="1"/>
      <c r="K298" s="30"/>
    </row>
    <row r="299" spans="1:11" ht="7.5" customHeight="1">
      <c r="A299" s="4"/>
      <c r="B299" s="23"/>
      <c r="C299" s="133"/>
      <c r="D299" s="150"/>
      <c r="E299" s="40"/>
      <c r="F299" s="40"/>
      <c r="G299" s="40"/>
      <c r="H299" s="40"/>
      <c r="I299" s="7"/>
      <c r="J299" s="1"/>
      <c r="K299" s="30"/>
    </row>
    <row r="300" spans="1:11" ht="33.75" customHeight="1">
      <c r="A300" s="4"/>
      <c r="B300" s="23"/>
      <c r="C300" s="149" t="s">
        <v>86</v>
      </c>
      <c r="D300" s="248" t="s">
        <v>236</v>
      </c>
      <c r="E300" s="225"/>
      <c r="F300" s="225"/>
      <c r="G300" s="225"/>
      <c r="H300" s="226"/>
      <c r="I300" s="7">
        <v>0</v>
      </c>
      <c r="J300" s="1">
        <v>3069.75</v>
      </c>
      <c r="K300" s="30">
        <v>0</v>
      </c>
    </row>
    <row r="301" spans="1:11" ht="12.75">
      <c r="A301" s="4"/>
      <c r="B301" s="23"/>
      <c r="C301" s="133"/>
      <c r="D301" s="195"/>
      <c r="E301" s="25"/>
      <c r="F301" s="25"/>
      <c r="G301" s="194"/>
      <c r="H301" s="25"/>
      <c r="I301" s="7"/>
      <c r="J301" s="1"/>
      <c r="K301" s="30"/>
    </row>
    <row r="302" spans="1:11" ht="12.75">
      <c r="A302" s="191"/>
      <c r="B302" s="152" t="s">
        <v>74</v>
      </c>
      <c r="C302" s="2"/>
      <c r="D302" s="139" t="s">
        <v>173</v>
      </c>
      <c r="E302" s="3"/>
      <c r="F302" s="3"/>
      <c r="G302" s="187"/>
      <c r="H302" s="3"/>
      <c r="I302" s="7"/>
      <c r="J302" s="1"/>
      <c r="K302" s="30"/>
    </row>
    <row r="303" spans="1:11" ht="7.5" customHeight="1">
      <c r="A303" s="191"/>
      <c r="B303" s="152"/>
      <c r="C303" s="2"/>
      <c r="D303" s="139"/>
      <c r="E303" s="3"/>
      <c r="F303" s="3"/>
      <c r="G303" s="187"/>
      <c r="H303" s="3"/>
      <c r="I303" s="7"/>
      <c r="J303" s="1"/>
      <c r="K303" s="30"/>
    </row>
    <row r="304" spans="1:11" ht="36.75" customHeight="1">
      <c r="A304" s="191"/>
      <c r="B304" s="152"/>
      <c r="C304" s="127" t="s">
        <v>304</v>
      </c>
      <c r="D304" s="255" t="s">
        <v>324</v>
      </c>
      <c r="E304" s="256"/>
      <c r="F304" s="256"/>
      <c r="G304" s="256"/>
      <c r="H304" s="3"/>
      <c r="I304" s="7">
        <v>0</v>
      </c>
      <c r="J304" s="1">
        <v>50</v>
      </c>
      <c r="K304" s="30"/>
    </row>
    <row r="305" spans="1:11" ht="7.5" customHeight="1">
      <c r="A305" s="191"/>
      <c r="B305" s="152"/>
      <c r="C305" s="127"/>
      <c r="D305" s="139"/>
      <c r="E305" s="3"/>
      <c r="F305" s="3"/>
      <c r="G305" s="187"/>
      <c r="H305" s="3"/>
      <c r="I305" s="7"/>
      <c r="J305" s="1"/>
      <c r="K305" s="30"/>
    </row>
    <row r="306" spans="1:11" ht="33.75" customHeight="1">
      <c r="A306" s="191"/>
      <c r="B306" s="152"/>
      <c r="C306" s="196" t="s">
        <v>99</v>
      </c>
      <c r="D306" s="255" t="s">
        <v>237</v>
      </c>
      <c r="E306" s="256"/>
      <c r="F306" s="256"/>
      <c r="G306" s="256"/>
      <c r="H306" s="3"/>
      <c r="I306" s="7">
        <v>0</v>
      </c>
      <c r="J306" s="1">
        <v>17.6</v>
      </c>
      <c r="K306" s="30">
        <v>0</v>
      </c>
    </row>
    <row r="307" spans="1:11" ht="7.5" customHeight="1">
      <c r="A307" s="191"/>
      <c r="B307" s="152"/>
      <c r="C307" s="127"/>
      <c r="D307" s="139"/>
      <c r="E307" s="3"/>
      <c r="F307" s="3"/>
      <c r="G307" s="187"/>
      <c r="H307" s="3"/>
      <c r="I307" s="7"/>
      <c r="J307" s="1"/>
      <c r="K307" s="30"/>
    </row>
    <row r="308" spans="1:11" ht="12.75" customHeight="1">
      <c r="A308" s="191"/>
      <c r="B308" s="152"/>
      <c r="C308" s="127" t="s">
        <v>86</v>
      </c>
      <c r="D308" s="234" t="s">
        <v>180</v>
      </c>
      <c r="E308" s="235"/>
      <c r="F308" s="235"/>
      <c r="G308" s="235"/>
      <c r="H308" s="3"/>
      <c r="I308" s="7"/>
      <c r="J308" s="1"/>
      <c r="K308" s="30"/>
    </row>
    <row r="309" spans="1:11" ht="35.25" customHeight="1">
      <c r="A309" s="191"/>
      <c r="B309" s="197"/>
      <c r="C309" s="127"/>
      <c r="D309" s="259" t="s">
        <v>238</v>
      </c>
      <c r="E309" s="244"/>
      <c r="F309" s="244"/>
      <c r="G309" s="244"/>
      <c r="H309" s="6"/>
      <c r="I309" s="7">
        <v>200</v>
      </c>
      <c r="J309" s="1">
        <v>168</v>
      </c>
      <c r="K309" s="30">
        <f>J309/I309*100</f>
        <v>84</v>
      </c>
    </row>
    <row r="310" spans="1:11" ht="14.25" customHeight="1">
      <c r="A310" s="191"/>
      <c r="B310" s="197"/>
      <c r="C310" s="127"/>
      <c r="D310" s="243" t="s">
        <v>239</v>
      </c>
      <c r="E310" s="222"/>
      <c r="F310" s="222"/>
      <c r="G310" s="222"/>
      <c r="H310" s="6"/>
      <c r="I310" s="7">
        <v>0</v>
      </c>
      <c r="J310" s="1">
        <v>2908.53</v>
      </c>
      <c r="K310" s="30">
        <v>0</v>
      </c>
    </row>
    <row r="311" spans="1:11" ht="7.5" customHeight="1">
      <c r="A311" s="76"/>
      <c r="B311" s="90"/>
      <c r="C311" s="54"/>
      <c r="D311" s="91"/>
      <c r="E311" s="92"/>
      <c r="F311" s="92"/>
      <c r="G311" s="92"/>
      <c r="H311" s="42"/>
      <c r="I311" s="45"/>
      <c r="J311" s="46"/>
      <c r="K311" s="47"/>
    </row>
    <row r="312" spans="1:11" ht="24.75" customHeight="1">
      <c r="A312" s="191"/>
      <c r="B312" s="152" t="s">
        <v>122</v>
      </c>
      <c r="C312" s="2"/>
      <c r="D312" s="257" t="s">
        <v>139</v>
      </c>
      <c r="E312" s="258"/>
      <c r="F312" s="258"/>
      <c r="G312" s="258"/>
      <c r="H312" s="6"/>
      <c r="I312" s="7"/>
      <c r="J312" s="1"/>
      <c r="K312" s="30"/>
    </row>
    <row r="313" spans="1:11" ht="26.25" customHeight="1">
      <c r="A313" s="191"/>
      <c r="B313" s="152"/>
      <c r="C313" s="127" t="s">
        <v>89</v>
      </c>
      <c r="D313" s="255" t="s">
        <v>193</v>
      </c>
      <c r="E313" s="256"/>
      <c r="F313" s="256"/>
      <c r="G313" s="256"/>
      <c r="H313" s="6"/>
      <c r="I313" s="7">
        <v>2500</v>
      </c>
      <c r="J313" s="1">
        <v>2878.32</v>
      </c>
      <c r="K313" s="30">
        <f>J313/I313*100</f>
        <v>115.13280000000002</v>
      </c>
    </row>
    <row r="314" spans="1:11" ht="9" customHeight="1">
      <c r="A314" s="191"/>
      <c r="B314" s="152"/>
      <c r="C314" s="127"/>
      <c r="D314" s="150"/>
      <c r="E314" s="40"/>
      <c r="F314" s="40"/>
      <c r="G314" s="40"/>
      <c r="H314" s="6"/>
      <c r="I314" s="7"/>
      <c r="J314" s="1"/>
      <c r="K314" s="30"/>
    </row>
    <row r="315" spans="1:11" ht="14.25" customHeight="1">
      <c r="A315" s="191"/>
      <c r="B315" s="152" t="s">
        <v>112</v>
      </c>
      <c r="C315" s="127"/>
      <c r="D315" s="257" t="s">
        <v>19</v>
      </c>
      <c r="E315" s="258"/>
      <c r="F315" s="258"/>
      <c r="G315" s="258"/>
      <c r="H315" s="6"/>
      <c r="I315" s="7"/>
      <c r="J315" s="1"/>
      <c r="K315" s="30"/>
    </row>
    <row r="316" spans="1:11" ht="8.25" customHeight="1">
      <c r="A316" s="191"/>
      <c r="B316" s="152"/>
      <c r="C316" s="127"/>
      <c r="D316" s="150"/>
      <c r="E316" s="40"/>
      <c r="F316" s="40"/>
      <c r="G316" s="40"/>
      <c r="H316" s="6"/>
      <c r="I316" s="7"/>
      <c r="J316" s="1"/>
      <c r="K316" s="30"/>
    </row>
    <row r="317" spans="1:11" ht="33.75" customHeight="1">
      <c r="A317" s="191"/>
      <c r="B317" s="152"/>
      <c r="C317" s="196" t="s">
        <v>86</v>
      </c>
      <c r="D317" s="243" t="s">
        <v>240</v>
      </c>
      <c r="E317" s="222"/>
      <c r="F317" s="222"/>
      <c r="G317" s="222"/>
      <c r="H317" s="6"/>
      <c r="I317" s="7">
        <v>0</v>
      </c>
      <c r="J317" s="1">
        <v>3397</v>
      </c>
      <c r="K317" s="30">
        <v>0</v>
      </c>
    </row>
    <row r="318" spans="1:11" ht="6.75" customHeight="1">
      <c r="A318" s="76"/>
      <c r="B318" s="77"/>
      <c r="C318" s="54"/>
      <c r="D318" s="59"/>
      <c r="E318" s="42"/>
      <c r="F318" s="42"/>
      <c r="G318" s="42"/>
      <c r="H318" s="42"/>
      <c r="I318" s="45"/>
      <c r="J318" s="46"/>
      <c r="K318" s="47"/>
    </row>
    <row r="319" spans="1:11" ht="24.75" customHeight="1">
      <c r="A319" s="17" t="s">
        <v>244</v>
      </c>
      <c r="B319" s="198"/>
      <c r="C319" s="199"/>
      <c r="D319" s="223" t="s">
        <v>246</v>
      </c>
      <c r="E319" s="224"/>
      <c r="F319" s="224"/>
      <c r="G319" s="224"/>
      <c r="H319" s="174"/>
      <c r="I319" s="158">
        <f>I323+I328+I330+I332+I334</f>
        <v>170164</v>
      </c>
      <c r="J319" s="201">
        <f>J323+J326+J328+J330+J332+J334</f>
        <v>168143.12</v>
      </c>
      <c r="K319" s="123">
        <f>J319/I319*100</f>
        <v>98.81239275052303</v>
      </c>
    </row>
    <row r="320" spans="1:11" ht="6.75" customHeight="1">
      <c r="A320" s="191"/>
      <c r="B320" s="152"/>
      <c r="C320" s="127"/>
      <c r="D320" s="141"/>
      <c r="E320" s="6"/>
      <c r="F320" s="6"/>
      <c r="G320" s="6"/>
      <c r="H320" s="6"/>
      <c r="I320" s="7"/>
      <c r="J320" s="1"/>
      <c r="K320" s="30"/>
    </row>
    <row r="321" spans="1:11" ht="23.25" customHeight="1">
      <c r="A321" s="191"/>
      <c r="B321" s="152" t="s">
        <v>307</v>
      </c>
      <c r="C321" s="127"/>
      <c r="D321" s="257" t="s">
        <v>308</v>
      </c>
      <c r="E321" s="258"/>
      <c r="F321" s="258"/>
      <c r="G321" s="258"/>
      <c r="H321" s="6"/>
      <c r="I321" s="7"/>
      <c r="J321" s="1"/>
      <c r="K321" s="30"/>
    </row>
    <row r="322" spans="1:11" ht="6.75" customHeight="1">
      <c r="A322" s="191"/>
      <c r="B322" s="152"/>
      <c r="C322" s="127"/>
      <c r="D322" s="141"/>
      <c r="E322" s="6"/>
      <c r="F322" s="6"/>
      <c r="G322" s="6"/>
      <c r="H322" s="6"/>
      <c r="I322" s="7"/>
      <c r="J322" s="1"/>
      <c r="K322" s="30"/>
    </row>
    <row r="323" spans="1:11" ht="22.5" customHeight="1">
      <c r="A323" s="191"/>
      <c r="B323" s="152"/>
      <c r="C323" s="127" t="s">
        <v>84</v>
      </c>
      <c r="D323" s="255" t="s">
        <v>309</v>
      </c>
      <c r="E323" s="256"/>
      <c r="F323" s="256"/>
      <c r="G323" s="256"/>
      <c r="H323" s="6"/>
      <c r="I323" s="7">
        <v>419</v>
      </c>
      <c r="J323" s="1">
        <v>383.96</v>
      </c>
      <c r="K323" s="30">
        <f>J323/I323*100</f>
        <v>91.63723150357995</v>
      </c>
    </row>
    <row r="324" spans="1:11" ht="12.75">
      <c r="A324" s="191"/>
      <c r="B324" s="152" t="s">
        <v>245</v>
      </c>
      <c r="C324" s="127"/>
      <c r="D324" s="253" t="s">
        <v>19</v>
      </c>
      <c r="E324" s="254"/>
      <c r="F324" s="254"/>
      <c r="G324" s="254"/>
      <c r="H324" s="6"/>
      <c r="I324" s="7"/>
      <c r="J324" s="1"/>
      <c r="K324" s="30"/>
    </row>
    <row r="325" spans="1:11" ht="7.5" customHeight="1">
      <c r="A325" s="191"/>
      <c r="B325" s="152"/>
      <c r="C325" s="127"/>
      <c r="D325" s="128"/>
      <c r="E325" s="129"/>
      <c r="F325" s="129"/>
      <c r="G325" s="129"/>
      <c r="H325" s="6"/>
      <c r="I325" s="7"/>
      <c r="J325" s="1"/>
      <c r="K325" s="30"/>
    </row>
    <row r="326" spans="1:11" ht="24" customHeight="1">
      <c r="A326" s="191"/>
      <c r="B326" s="152"/>
      <c r="C326" s="127" t="s">
        <v>95</v>
      </c>
      <c r="D326" s="251" t="s">
        <v>323</v>
      </c>
      <c r="E326" s="252"/>
      <c r="F326" s="252"/>
      <c r="G326" s="252"/>
      <c r="H326" s="6"/>
      <c r="I326" s="7">
        <v>0</v>
      </c>
      <c r="J326" s="1">
        <v>203.62</v>
      </c>
      <c r="K326" s="30">
        <v>0</v>
      </c>
    </row>
    <row r="327" spans="1:11" ht="6" customHeight="1">
      <c r="A327" s="191"/>
      <c r="B327" s="152"/>
      <c r="C327" s="127"/>
      <c r="D327" s="128"/>
      <c r="E327" s="129"/>
      <c r="F327" s="129"/>
      <c r="G327" s="129"/>
      <c r="H327" s="6"/>
      <c r="I327" s="7"/>
      <c r="J327" s="1"/>
      <c r="K327" s="30"/>
    </row>
    <row r="328" spans="1:11" ht="33.75" customHeight="1">
      <c r="A328" s="191"/>
      <c r="B328" s="152"/>
      <c r="C328" s="127" t="s">
        <v>247</v>
      </c>
      <c r="D328" s="255" t="s">
        <v>310</v>
      </c>
      <c r="E328" s="256"/>
      <c r="F328" s="256"/>
      <c r="G328" s="256"/>
      <c r="H328" s="6"/>
      <c r="I328" s="7">
        <v>113854</v>
      </c>
      <c r="J328" s="1">
        <v>112492.24</v>
      </c>
      <c r="K328" s="30">
        <f>J328/I328*100</f>
        <v>98.80394189049133</v>
      </c>
    </row>
    <row r="329" spans="1:11" ht="4.5" customHeight="1">
      <c r="A329" s="191"/>
      <c r="B329" s="152"/>
      <c r="C329" s="127"/>
      <c r="D329" s="127"/>
      <c r="E329" s="133"/>
      <c r="F329" s="133"/>
      <c r="G329" s="133"/>
      <c r="H329" s="6"/>
      <c r="I329" s="7"/>
      <c r="J329" s="1"/>
      <c r="K329" s="30"/>
    </row>
    <row r="330" spans="1:11" ht="33.75" customHeight="1">
      <c r="A330" s="191"/>
      <c r="B330" s="152"/>
      <c r="C330" s="127" t="s">
        <v>248</v>
      </c>
      <c r="D330" s="255" t="s">
        <v>311</v>
      </c>
      <c r="E330" s="256"/>
      <c r="F330" s="256"/>
      <c r="G330" s="256"/>
      <c r="H330" s="6"/>
      <c r="I330" s="7">
        <v>6028</v>
      </c>
      <c r="J330" s="1">
        <v>5955.28</v>
      </c>
      <c r="K330" s="30">
        <f>J330/I330*100</f>
        <v>98.79362972793629</v>
      </c>
    </row>
    <row r="331" spans="1:11" ht="6" customHeight="1">
      <c r="A331" s="191"/>
      <c r="B331" s="152"/>
      <c r="C331" s="127"/>
      <c r="D331" s="127"/>
      <c r="E331" s="133"/>
      <c r="F331" s="133"/>
      <c r="G331" s="133"/>
      <c r="H331" s="6"/>
      <c r="I331" s="7"/>
      <c r="J331" s="1"/>
      <c r="K331" s="30"/>
    </row>
    <row r="332" spans="1:11" ht="36" customHeight="1">
      <c r="A332" s="191"/>
      <c r="B332" s="152"/>
      <c r="C332" s="196" t="s">
        <v>247</v>
      </c>
      <c r="D332" s="255" t="s">
        <v>306</v>
      </c>
      <c r="E332" s="256"/>
      <c r="F332" s="256"/>
      <c r="G332" s="256"/>
      <c r="H332" s="6"/>
      <c r="I332" s="7">
        <v>42383</v>
      </c>
      <c r="J332" s="1">
        <v>41741.81</v>
      </c>
      <c r="K332" s="30">
        <f>J332/I332*100</f>
        <v>98.48715286789515</v>
      </c>
    </row>
    <row r="333" spans="1:11" ht="6.75" customHeight="1">
      <c r="A333" s="191"/>
      <c r="B333" s="152"/>
      <c r="C333" s="127"/>
      <c r="D333" s="127"/>
      <c r="E333" s="133"/>
      <c r="F333" s="133"/>
      <c r="G333" s="133"/>
      <c r="H333" s="6"/>
      <c r="I333" s="7"/>
      <c r="J333" s="1"/>
      <c r="K333" s="30"/>
    </row>
    <row r="334" spans="1:11" ht="36" customHeight="1">
      <c r="A334" s="191"/>
      <c r="B334" s="152"/>
      <c r="C334" s="196" t="s">
        <v>248</v>
      </c>
      <c r="D334" s="255" t="s">
        <v>249</v>
      </c>
      <c r="E334" s="256"/>
      <c r="F334" s="256"/>
      <c r="G334" s="256"/>
      <c r="H334" s="6"/>
      <c r="I334" s="7">
        <v>7480</v>
      </c>
      <c r="J334" s="1">
        <v>7366.21</v>
      </c>
      <c r="K334" s="30">
        <f>J334/I334*100</f>
        <v>98.47874331550803</v>
      </c>
    </row>
    <row r="335" spans="1:11" ht="7.5" customHeight="1">
      <c r="A335" s="76"/>
      <c r="B335" s="77"/>
      <c r="C335" s="54"/>
      <c r="D335" s="59"/>
      <c r="E335" s="42"/>
      <c r="F335" s="42"/>
      <c r="G335" s="42"/>
      <c r="H335" s="42"/>
      <c r="I335" s="45"/>
      <c r="J335" s="46"/>
      <c r="K335" s="47"/>
    </row>
    <row r="336" spans="1:11" ht="12.75">
      <c r="A336" s="17" t="s">
        <v>125</v>
      </c>
      <c r="B336" s="198"/>
      <c r="C336" s="200"/>
      <c r="D336" s="136" t="s">
        <v>128</v>
      </c>
      <c r="E336" s="20"/>
      <c r="F336" s="20"/>
      <c r="G336" s="186"/>
      <c r="H336" s="20"/>
      <c r="I336" s="158">
        <f>I340+I341+I344+I346+I348</f>
        <v>250814</v>
      </c>
      <c r="J336" s="201">
        <f>J340+J341+J344+J346+J348</f>
        <v>241543.96</v>
      </c>
      <c r="K336" s="123">
        <f>J336/I336*100</f>
        <v>96.30401811701101</v>
      </c>
    </row>
    <row r="337" spans="1:11" ht="6.75" customHeight="1">
      <c r="A337" s="202"/>
      <c r="B337" s="152"/>
      <c r="C337" s="2"/>
      <c r="D337" s="139"/>
      <c r="E337" s="3"/>
      <c r="F337" s="3"/>
      <c r="G337" s="187"/>
      <c r="H337" s="3"/>
      <c r="I337" s="124"/>
      <c r="J337" s="125"/>
      <c r="K337" s="110"/>
    </row>
    <row r="338" spans="1:11" ht="12.75">
      <c r="A338" s="202"/>
      <c r="B338" s="152" t="s">
        <v>121</v>
      </c>
      <c r="C338" s="2"/>
      <c r="D338" s="139" t="s">
        <v>144</v>
      </c>
      <c r="E338" s="3"/>
      <c r="F338" s="3"/>
      <c r="G338" s="187"/>
      <c r="H338" s="3"/>
      <c r="I338" s="7"/>
      <c r="J338" s="1"/>
      <c r="K338" s="30"/>
    </row>
    <row r="339" spans="1:11" ht="25.5" customHeight="1">
      <c r="A339" s="202"/>
      <c r="B339" s="152"/>
      <c r="C339" s="2" t="s">
        <v>88</v>
      </c>
      <c r="D339" s="255" t="s">
        <v>218</v>
      </c>
      <c r="E339" s="256"/>
      <c r="F339" s="256"/>
      <c r="G339" s="256"/>
      <c r="H339" s="3"/>
      <c r="I339" s="7"/>
      <c r="J339" s="1"/>
      <c r="K339" s="30"/>
    </row>
    <row r="340" spans="1:11" ht="25.5" customHeight="1">
      <c r="A340" s="191"/>
      <c r="B340" s="152"/>
      <c r="C340" s="2"/>
      <c r="D340" s="240" t="s">
        <v>312</v>
      </c>
      <c r="E340" s="241"/>
      <c r="F340" s="241"/>
      <c r="G340" s="241"/>
      <c r="H340" s="3"/>
      <c r="I340" s="7">
        <v>199122</v>
      </c>
      <c r="J340" s="1">
        <v>194376</v>
      </c>
      <c r="K340" s="30">
        <f>J340/I340*100</f>
        <v>97.61653659565492</v>
      </c>
    </row>
    <row r="341" spans="1:11" ht="12" customHeight="1">
      <c r="A341" s="191"/>
      <c r="B341" s="152"/>
      <c r="C341" s="2"/>
      <c r="D341" s="242" t="s">
        <v>313</v>
      </c>
      <c r="E341" s="241"/>
      <c r="F341" s="241"/>
      <c r="G341" s="241"/>
      <c r="H341" s="3"/>
      <c r="I341" s="7">
        <v>24472</v>
      </c>
      <c r="J341" s="1">
        <v>18556.3</v>
      </c>
      <c r="K341" s="30">
        <f>J341/I341*100</f>
        <v>75.8266590389016</v>
      </c>
    </row>
    <row r="342" spans="1:11" ht="6.75" customHeight="1">
      <c r="A342" s="191"/>
      <c r="B342" s="152"/>
      <c r="C342" s="2"/>
      <c r="D342" s="203"/>
      <c r="E342" s="204"/>
      <c r="F342" s="204"/>
      <c r="G342" s="204"/>
      <c r="H342" s="3"/>
      <c r="I342" s="7"/>
      <c r="J342" s="1"/>
      <c r="K342" s="30"/>
    </row>
    <row r="343" spans="1:11" ht="12" customHeight="1">
      <c r="A343" s="191"/>
      <c r="B343" s="152" t="s">
        <v>314</v>
      </c>
      <c r="C343" s="2"/>
      <c r="D343" s="249" t="s">
        <v>19</v>
      </c>
      <c r="E343" s="250"/>
      <c r="F343" s="250"/>
      <c r="G343" s="250"/>
      <c r="H343" s="3"/>
      <c r="I343" s="7"/>
      <c r="J343" s="1"/>
      <c r="K343" s="30"/>
    </row>
    <row r="344" spans="1:11" ht="23.25" customHeight="1">
      <c r="A344" s="191"/>
      <c r="B344" s="152"/>
      <c r="C344" s="2" t="s">
        <v>89</v>
      </c>
      <c r="D344" s="251" t="s">
        <v>315</v>
      </c>
      <c r="E344" s="252"/>
      <c r="F344" s="252"/>
      <c r="G344" s="252"/>
      <c r="H344" s="3"/>
      <c r="I344" s="7">
        <v>0</v>
      </c>
      <c r="J344" s="1">
        <v>1401.59</v>
      </c>
      <c r="K344" s="30">
        <v>0</v>
      </c>
    </row>
    <row r="345" spans="1:11" ht="6" customHeight="1">
      <c r="A345" s="191"/>
      <c r="B345" s="152"/>
      <c r="C345" s="2"/>
      <c r="D345" s="205"/>
      <c r="E345" s="206"/>
      <c r="F345" s="206"/>
      <c r="G345" s="206"/>
      <c r="H345" s="3"/>
      <c r="I345" s="7"/>
      <c r="J345" s="1"/>
      <c r="K345" s="30"/>
    </row>
    <row r="346" spans="1:11" ht="36.75" customHeight="1">
      <c r="A346" s="191"/>
      <c r="B346" s="152"/>
      <c r="C346" s="2" t="s">
        <v>316</v>
      </c>
      <c r="D346" s="251" t="s">
        <v>317</v>
      </c>
      <c r="E346" s="252"/>
      <c r="F346" s="252"/>
      <c r="G346" s="252"/>
      <c r="H346" s="3"/>
      <c r="I346" s="7">
        <v>25772</v>
      </c>
      <c r="J346" s="1">
        <v>25763.04</v>
      </c>
      <c r="K346" s="30">
        <f>J346/I346*100</f>
        <v>99.96523358683844</v>
      </c>
    </row>
    <row r="347" spans="1:11" ht="8.25" customHeight="1">
      <c r="A347" s="191"/>
      <c r="B347" s="152"/>
      <c r="C347" s="2"/>
      <c r="D347" s="205"/>
      <c r="E347" s="206"/>
      <c r="F347" s="206"/>
      <c r="G347" s="206"/>
      <c r="H347" s="3"/>
      <c r="I347" s="7"/>
      <c r="J347" s="1"/>
      <c r="K347" s="30"/>
    </row>
    <row r="348" spans="1:11" ht="35.25" customHeight="1">
      <c r="A348" s="191"/>
      <c r="B348" s="152"/>
      <c r="C348" s="2" t="s">
        <v>316</v>
      </c>
      <c r="D348" s="251" t="s">
        <v>318</v>
      </c>
      <c r="E348" s="252"/>
      <c r="F348" s="252"/>
      <c r="G348" s="252"/>
      <c r="H348" s="3"/>
      <c r="I348" s="7">
        <v>1448</v>
      </c>
      <c r="J348" s="1">
        <v>1447.03</v>
      </c>
      <c r="K348" s="30">
        <f>J348/I348*100</f>
        <v>99.93301104972375</v>
      </c>
    </row>
    <row r="349" spans="1:11" ht="9" customHeight="1">
      <c r="A349" s="76"/>
      <c r="B349" s="77"/>
      <c r="C349" s="41"/>
      <c r="D349" s="59"/>
      <c r="E349" s="43"/>
      <c r="F349" s="43"/>
      <c r="G349" s="89"/>
      <c r="H349" s="43"/>
      <c r="I349" s="45"/>
      <c r="J349" s="46"/>
      <c r="K349" s="47"/>
    </row>
    <row r="350" spans="1:12" ht="12.75">
      <c r="A350" s="121" t="s">
        <v>51</v>
      </c>
      <c r="B350" s="18"/>
      <c r="C350" s="159"/>
      <c r="D350" s="136" t="s">
        <v>59</v>
      </c>
      <c r="E350" s="20"/>
      <c r="F350" s="20"/>
      <c r="G350" s="210"/>
      <c r="H350" s="20"/>
      <c r="I350" s="158">
        <f>I353+I356+I360+I363+I366+I369+I371</f>
        <v>51226</v>
      </c>
      <c r="J350" s="34">
        <f>J353+J356+J360+J363+J366+J369+J371</f>
        <v>70837.95</v>
      </c>
      <c r="K350" s="123">
        <f>J350/I350*100</f>
        <v>138.28514816694647</v>
      </c>
      <c r="L350" s="9"/>
    </row>
    <row r="351" spans="1:12" ht="12.75">
      <c r="A351" s="120"/>
      <c r="B351" s="23" t="s">
        <v>123</v>
      </c>
      <c r="C351" s="133"/>
      <c r="D351" s="139" t="s">
        <v>145</v>
      </c>
      <c r="E351" s="3"/>
      <c r="F351" s="3"/>
      <c r="G351" s="187"/>
      <c r="H351" s="3"/>
      <c r="I351" s="124"/>
      <c r="J351" s="131"/>
      <c r="K351" s="126"/>
      <c r="L351" s="9"/>
    </row>
    <row r="352" spans="1:11" ht="7.5" customHeight="1">
      <c r="A352" s="120"/>
      <c r="B352" s="23"/>
      <c r="C352" s="133"/>
      <c r="D352" s="141"/>
      <c r="E352" s="3"/>
      <c r="F352" s="3"/>
      <c r="G352" s="187"/>
      <c r="H352" s="3"/>
      <c r="I352" s="7"/>
      <c r="J352" s="1"/>
      <c r="K352" s="126"/>
    </row>
    <row r="353" spans="1:11" ht="12.75">
      <c r="A353" s="120"/>
      <c r="B353" s="23"/>
      <c r="C353" s="133" t="s">
        <v>89</v>
      </c>
      <c r="D353" s="141" t="s">
        <v>164</v>
      </c>
      <c r="E353" s="3"/>
      <c r="F353" s="3"/>
      <c r="G353" s="187"/>
      <c r="H353" s="3"/>
      <c r="I353" s="7">
        <v>22000</v>
      </c>
      <c r="J353" s="1">
        <v>36699.66</v>
      </c>
      <c r="K353" s="30">
        <f>J353/I353*100</f>
        <v>166.81663636363638</v>
      </c>
    </row>
    <row r="354" spans="1:11" ht="12.75">
      <c r="A354" s="120"/>
      <c r="B354" s="23"/>
      <c r="C354" s="133"/>
      <c r="D354" s="141" t="s">
        <v>155</v>
      </c>
      <c r="E354" s="3"/>
      <c r="F354" s="3"/>
      <c r="G354" s="187"/>
      <c r="H354" s="3"/>
      <c r="I354" s="7"/>
      <c r="J354" s="1"/>
      <c r="K354" s="30"/>
    </row>
    <row r="355" spans="1:11" ht="6.75" customHeight="1">
      <c r="A355" s="120"/>
      <c r="B355" s="23"/>
      <c r="C355" s="133"/>
      <c r="D355" s="141"/>
      <c r="E355" s="3"/>
      <c r="F355" s="3"/>
      <c r="G355" s="187"/>
      <c r="H355" s="3"/>
      <c r="I355" s="7"/>
      <c r="J355" s="1"/>
      <c r="K355" s="30"/>
    </row>
    <row r="356" spans="1:11" ht="36" customHeight="1">
      <c r="A356" s="120"/>
      <c r="B356" s="23"/>
      <c r="C356" s="149" t="s">
        <v>95</v>
      </c>
      <c r="D356" s="255" t="s">
        <v>194</v>
      </c>
      <c r="E356" s="256"/>
      <c r="F356" s="256"/>
      <c r="G356" s="256"/>
      <c r="H356" s="3"/>
      <c r="I356" s="7">
        <v>200</v>
      </c>
      <c r="J356" s="1">
        <v>82.99</v>
      </c>
      <c r="K356" s="30">
        <f>J356/I356*100</f>
        <v>41.495</v>
      </c>
    </row>
    <row r="357" spans="1:11" ht="8.25" customHeight="1">
      <c r="A357" s="50"/>
      <c r="B357" s="32"/>
      <c r="C357" s="66"/>
      <c r="D357" s="65"/>
      <c r="E357" s="207"/>
      <c r="F357" s="207"/>
      <c r="G357" s="207"/>
      <c r="H357" s="43"/>
      <c r="I357" s="45"/>
      <c r="J357" s="46"/>
      <c r="K357" s="47"/>
    </row>
    <row r="358" spans="1:11" ht="16.5" customHeight="1">
      <c r="A358" s="93"/>
      <c r="B358" s="23" t="s">
        <v>250</v>
      </c>
      <c r="C358" s="149"/>
      <c r="D358" s="257" t="s">
        <v>251</v>
      </c>
      <c r="E358" s="258"/>
      <c r="F358" s="258"/>
      <c r="G358" s="258"/>
      <c r="H358" s="3"/>
      <c r="I358" s="7"/>
      <c r="J358" s="1"/>
      <c r="K358" s="30"/>
    </row>
    <row r="359" spans="1:11" ht="5.25" customHeight="1">
      <c r="A359" s="50"/>
      <c r="B359" s="23"/>
      <c r="C359" s="149"/>
      <c r="D359" s="150"/>
      <c r="E359" s="40"/>
      <c r="F359" s="40"/>
      <c r="G359" s="40"/>
      <c r="H359" s="3"/>
      <c r="I359" s="7"/>
      <c r="J359" s="1"/>
      <c r="K359" s="30"/>
    </row>
    <row r="360" spans="1:11" ht="21.75" customHeight="1">
      <c r="A360" s="50"/>
      <c r="B360" s="23"/>
      <c r="C360" s="149" t="s">
        <v>86</v>
      </c>
      <c r="D360" s="255" t="s">
        <v>252</v>
      </c>
      <c r="E360" s="256"/>
      <c r="F360" s="256"/>
      <c r="G360" s="256"/>
      <c r="H360" s="3"/>
      <c r="I360" s="7">
        <v>0</v>
      </c>
      <c r="J360" s="1">
        <v>1558.84</v>
      </c>
      <c r="K360" s="30">
        <v>0</v>
      </c>
    </row>
    <row r="361" spans="1:11" ht="7.5" customHeight="1">
      <c r="A361" s="50"/>
      <c r="B361" s="32"/>
      <c r="C361" s="56"/>
      <c r="D361" s="59"/>
      <c r="E361" s="43"/>
      <c r="F361" s="43"/>
      <c r="G361" s="89"/>
      <c r="H361" s="43"/>
      <c r="I361" s="45"/>
      <c r="J361" s="46"/>
      <c r="K361" s="47"/>
    </row>
    <row r="362" spans="1:11" ht="35.25" customHeight="1">
      <c r="A362" s="4"/>
      <c r="B362" s="23" t="s">
        <v>130</v>
      </c>
      <c r="C362" s="133"/>
      <c r="D362" s="257" t="s">
        <v>253</v>
      </c>
      <c r="E362" s="258"/>
      <c r="F362" s="258"/>
      <c r="G362" s="258"/>
      <c r="H362" s="6"/>
      <c r="I362" s="7"/>
      <c r="J362" s="1"/>
      <c r="K362" s="30"/>
    </row>
    <row r="363" spans="1:11" ht="12.75">
      <c r="A363" s="4"/>
      <c r="B363" s="23"/>
      <c r="C363" s="133" t="s">
        <v>124</v>
      </c>
      <c r="D363" s="141" t="s">
        <v>126</v>
      </c>
      <c r="E363" s="6"/>
      <c r="F363" s="6"/>
      <c r="G363" s="6"/>
      <c r="H363" s="6"/>
      <c r="I363" s="7">
        <v>1976</v>
      </c>
      <c r="J363" s="1">
        <v>3375.02</v>
      </c>
      <c r="K363" s="30">
        <f>J363/I363*100</f>
        <v>170.8006072874494</v>
      </c>
    </row>
    <row r="364" spans="1:11" ht="9" customHeight="1">
      <c r="A364" s="50"/>
      <c r="B364" s="32"/>
      <c r="C364" s="56"/>
      <c r="D364" s="57"/>
      <c r="E364" s="43"/>
      <c r="F364" s="43"/>
      <c r="G364" s="89"/>
      <c r="H364" s="43"/>
      <c r="I364" s="45"/>
      <c r="J364" s="94"/>
      <c r="K364" s="53"/>
    </row>
    <row r="365" spans="1:11" ht="12.75">
      <c r="A365" s="4"/>
      <c r="B365" s="23" t="s">
        <v>52</v>
      </c>
      <c r="C365" s="133"/>
      <c r="D365" s="139" t="s">
        <v>19</v>
      </c>
      <c r="E365" s="3"/>
      <c r="F365" s="3"/>
      <c r="G365" s="25"/>
      <c r="H365" s="25"/>
      <c r="I365" s="143"/>
      <c r="J365" s="1"/>
      <c r="K365" s="30"/>
    </row>
    <row r="366" spans="1:11" ht="23.25" customHeight="1">
      <c r="A366" s="191"/>
      <c r="B366" s="152"/>
      <c r="C366" s="2" t="s">
        <v>87</v>
      </c>
      <c r="D366" s="255" t="s">
        <v>219</v>
      </c>
      <c r="E366" s="256"/>
      <c r="F366" s="256"/>
      <c r="G366" s="256"/>
      <c r="H366" s="25"/>
      <c r="I366" s="7">
        <v>12000</v>
      </c>
      <c r="J366" s="1">
        <v>13940.77</v>
      </c>
      <c r="K366" s="30">
        <f>J366/I366*100</f>
        <v>116.17308333333334</v>
      </c>
    </row>
    <row r="367" spans="1:11" ht="9" customHeight="1">
      <c r="A367" s="191"/>
      <c r="B367" s="152"/>
      <c r="C367" s="2"/>
      <c r="D367" s="139"/>
      <c r="E367" s="3"/>
      <c r="F367" s="3"/>
      <c r="G367" s="25"/>
      <c r="H367" s="25"/>
      <c r="I367" s="7"/>
      <c r="J367" s="1"/>
      <c r="K367" s="30"/>
    </row>
    <row r="368" spans="1:11" ht="12.75">
      <c r="A368" s="191"/>
      <c r="B368" s="152"/>
      <c r="C368" s="2" t="s">
        <v>89</v>
      </c>
      <c r="D368" s="141" t="s">
        <v>157</v>
      </c>
      <c r="E368" s="3"/>
      <c r="F368" s="3"/>
      <c r="G368" s="25"/>
      <c r="H368" s="25"/>
      <c r="I368" s="7"/>
      <c r="J368" s="1"/>
      <c r="K368" s="30"/>
    </row>
    <row r="369" spans="1:11" ht="12.75">
      <c r="A369" s="191"/>
      <c r="B369" s="152"/>
      <c r="C369" s="2"/>
      <c r="D369" s="141" t="s">
        <v>156</v>
      </c>
      <c r="E369" s="3"/>
      <c r="F369" s="3"/>
      <c r="G369" s="25"/>
      <c r="H369" s="25"/>
      <c r="I369" s="7">
        <v>15000</v>
      </c>
      <c r="J369" s="1">
        <v>15133.28</v>
      </c>
      <c r="K369" s="30">
        <f>J369/I369*100</f>
        <v>100.88853333333334</v>
      </c>
    </row>
    <row r="370" spans="1:11" ht="8.25" customHeight="1">
      <c r="A370" s="191"/>
      <c r="B370" s="152"/>
      <c r="C370" s="2"/>
      <c r="D370" s="139"/>
      <c r="E370" s="3"/>
      <c r="F370" s="3"/>
      <c r="G370" s="25"/>
      <c r="H370" s="25"/>
      <c r="I370" s="7"/>
      <c r="J370" s="1"/>
      <c r="K370" s="30"/>
    </row>
    <row r="371" spans="1:11" ht="36" customHeight="1">
      <c r="A371" s="191"/>
      <c r="B371" s="152"/>
      <c r="C371" s="2" t="s">
        <v>95</v>
      </c>
      <c r="D371" s="255" t="s">
        <v>196</v>
      </c>
      <c r="E371" s="256"/>
      <c r="F371" s="256"/>
      <c r="G371" s="256"/>
      <c r="H371" s="25"/>
      <c r="I371" s="7">
        <v>50</v>
      </c>
      <c r="J371" s="1">
        <v>47.39</v>
      </c>
      <c r="K371" s="30">
        <f>J371/I371*100</f>
        <v>94.78</v>
      </c>
    </row>
    <row r="372" spans="1:11" ht="10.5" customHeight="1">
      <c r="A372" s="76"/>
      <c r="B372" s="90"/>
      <c r="C372" s="95"/>
      <c r="D372" s="57"/>
      <c r="E372" s="43"/>
      <c r="F372" s="43"/>
      <c r="G372" s="89"/>
      <c r="H372" s="43"/>
      <c r="I372" s="45"/>
      <c r="J372" s="55"/>
      <c r="K372" s="53"/>
    </row>
    <row r="373" spans="1:11" ht="12.75">
      <c r="A373" s="17" t="s">
        <v>75</v>
      </c>
      <c r="B373" s="211"/>
      <c r="C373" s="159"/>
      <c r="D373" s="136" t="s">
        <v>79</v>
      </c>
      <c r="E373" s="20"/>
      <c r="F373" s="20"/>
      <c r="G373" s="20"/>
      <c r="H373" s="175"/>
      <c r="I373" s="138">
        <f>I377+I379</f>
        <v>666000</v>
      </c>
      <c r="J373" s="148">
        <f>J377+J379</f>
        <v>666000</v>
      </c>
      <c r="K373" s="123">
        <f>J373/I373*100</f>
        <v>100</v>
      </c>
    </row>
    <row r="374" spans="1:11" ht="8.25" customHeight="1">
      <c r="A374" s="202"/>
      <c r="B374" s="23"/>
      <c r="C374" s="133"/>
      <c r="D374" s="141"/>
      <c r="E374" s="6"/>
      <c r="F374" s="6"/>
      <c r="G374" s="6"/>
      <c r="H374" s="6"/>
      <c r="I374" s="143"/>
      <c r="J374" s="1"/>
      <c r="K374" s="110"/>
    </row>
    <row r="375" spans="1:11" ht="13.5" customHeight="1">
      <c r="A375" s="202"/>
      <c r="B375" s="23" t="s">
        <v>134</v>
      </c>
      <c r="C375" s="133"/>
      <c r="D375" s="253" t="s">
        <v>146</v>
      </c>
      <c r="E375" s="254"/>
      <c r="F375" s="254"/>
      <c r="G375" s="254"/>
      <c r="H375" s="6"/>
      <c r="I375" s="143"/>
      <c r="J375" s="1"/>
      <c r="K375" s="126"/>
    </row>
    <row r="376" spans="1:11" ht="8.25" customHeight="1">
      <c r="A376" s="202"/>
      <c r="B376" s="23"/>
      <c r="C376" s="133"/>
      <c r="D376" s="141"/>
      <c r="E376" s="6"/>
      <c r="F376" s="6"/>
      <c r="G376" s="6"/>
      <c r="H376" s="6"/>
      <c r="I376" s="143"/>
      <c r="J376" s="1"/>
      <c r="K376" s="126"/>
    </row>
    <row r="377" spans="1:11" ht="35.25" customHeight="1">
      <c r="A377" s="202"/>
      <c r="B377" s="23"/>
      <c r="C377" s="133" t="s">
        <v>254</v>
      </c>
      <c r="D377" s="255" t="s">
        <v>321</v>
      </c>
      <c r="E377" s="256"/>
      <c r="F377" s="256"/>
      <c r="G377" s="256"/>
      <c r="H377" s="6"/>
      <c r="I377" s="143">
        <v>333000</v>
      </c>
      <c r="J377" s="1">
        <v>333000</v>
      </c>
      <c r="K377" s="30">
        <f>J377/I377*100</f>
        <v>100</v>
      </c>
    </row>
    <row r="378" spans="1:11" ht="8.25" customHeight="1">
      <c r="A378" s="202"/>
      <c r="B378" s="23"/>
      <c r="C378" s="133"/>
      <c r="D378" s="150"/>
      <c r="E378" s="40"/>
      <c r="F378" s="40"/>
      <c r="G378" s="40"/>
      <c r="H378" s="6"/>
      <c r="I378" s="143"/>
      <c r="J378" s="1"/>
      <c r="K378" s="30"/>
    </row>
    <row r="379" spans="1:11" ht="35.25" customHeight="1">
      <c r="A379" s="202"/>
      <c r="B379" s="23"/>
      <c r="C379" s="133" t="s">
        <v>319</v>
      </c>
      <c r="D379" s="255" t="s">
        <v>320</v>
      </c>
      <c r="E379" s="256"/>
      <c r="F379" s="256"/>
      <c r="G379" s="256"/>
      <c r="H379" s="6"/>
      <c r="I379" s="143">
        <v>333000</v>
      </c>
      <c r="J379" s="1">
        <v>333000</v>
      </c>
      <c r="K379" s="30">
        <f>J379/I379*100</f>
        <v>100</v>
      </c>
    </row>
    <row r="380" spans="1:11" ht="12.75">
      <c r="A380" s="76"/>
      <c r="B380" s="208"/>
      <c r="C380" s="56"/>
      <c r="D380" s="59"/>
      <c r="E380" s="42"/>
      <c r="F380" s="42"/>
      <c r="G380" s="42"/>
      <c r="H380" s="42"/>
      <c r="I380" s="62"/>
      <c r="J380" s="46"/>
      <c r="K380" s="47"/>
    </row>
    <row r="381" spans="1:11" ht="13.5" thickBot="1">
      <c r="A381" s="227"/>
      <c r="B381" s="228"/>
      <c r="C381" s="229"/>
      <c r="D381" s="213" t="s">
        <v>53</v>
      </c>
      <c r="E381" s="214"/>
      <c r="F381" s="214"/>
      <c r="G381" s="214"/>
      <c r="H381" s="214"/>
      <c r="I381" s="215">
        <f>I5+I22+I32+I51+I83+I119+I125+I194+I210+I257+I263+I319+I336+I350+I373</f>
        <v>40490317</v>
      </c>
      <c r="J381" s="216">
        <f>J5+J22+J32+J51+J83+J119+J125+J194+J210+J257+J263+J319+J336+J350+J373</f>
        <v>40630704.06</v>
      </c>
      <c r="K381" s="217">
        <f>J381/I381*100</f>
        <v>100.34671761152178</v>
      </c>
    </row>
    <row r="382" ht="13.5" thickTop="1"/>
    <row r="383" ht="12.75">
      <c r="L383" s="9"/>
    </row>
    <row r="384" ht="12.75">
      <c r="L384" s="9"/>
    </row>
    <row r="385" ht="12.75">
      <c r="L385" s="9"/>
    </row>
    <row r="386" ht="12.75">
      <c r="L386" s="9"/>
    </row>
  </sheetData>
  <sheetProtection/>
  <mergeCells count="157">
    <mergeCell ref="D298:H298"/>
    <mergeCell ref="D205:G205"/>
    <mergeCell ref="D207:H207"/>
    <mergeCell ref="D208:G208"/>
    <mergeCell ref="D379:G379"/>
    <mergeCell ref="D217:G217"/>
    <mergeCell ref="D326:G326"/>
    <mergeCell ref="D255:G255"/>
    <mergeCell ref="D275:G275"/>
    <mergeCell ref="D276:G276"/>
    <mergeCell ref="D304:G304"/>
    <mergeCell ref="D286:H286"/>
    <mergeCell ref="D267:H267"/>
    <mergeCell ref="D230:G230"/>
    <mergeCell ref="D232:G232"/>
    <mergeCell ref="D238:G238"/>
    <mergeCell ref="D234:G234"/>
    <mergeCell ref="D259:H259"/>
    <mergeCell ref="D236:G236"/>
    <mergeCell ref="D240:G240"/>
    <mergeCell ref="D68:G68"/>
    <mergeCell ref="D69:G69"/>
    <mergeCell ref="D72:G72"/>
    <mergeCell ref="D119:G119"/>
    <mergeCell ref="D115:G115"/>
    <mergeCell ref="D80:G80"/>
    <mergeCell ref="D81:G81"/>
    <mergeCell ref="D86:G86"/>
    <mergeCell ref="D110:H110"/>
    <mergeCell ref="D100:H101"/>
    <mergeCell ref="D166:G166"/>
    <mergeCell ref="D254:H254"/>
    <mergeCell ref="D251:H251"/>
    <mergeCell ref="D198:G198"/>
    <mergeCell ref="D215:G215"/>
    <mergeCell ref="D209:H209"/>
    <mergeCell ref="D213:G213"/>
    <mergeCell ref="D247:G247"/>
    <mergeCell ref="D242:G242"/>
    <mergeCell ref="D186:H186"/>
    <mergeCell ref="D123:G123"/>
    <mergeCell ref="D117:G117"/>
    <mergeCell ref="D122:G122"/>
    <mergeCell ref="D125:G125"/>
    <mergeCell ref="D39:H39"/>
    <mergeCell ref="D59:G59"/>
    <mergeCell ref="D49:G49"/>
    <mergeCell ref="D79:H79"/>
    <mergeCell ref="D54:H54"/>
    <mergeCell ref="D64:G64"/>
    <mergeCell ref="D45:G45"/>
    <mergeCell ref="D47:G47"/>
    <mergeCell ref="D65:G65"/>
    <mergeCell ref="D66:G66"/>
    <mergeCell ref="D37:H37"/>
    <mergeCell ref="D10:H10"/>
    <mergeCell ref="D197:H197"/>
    <mergeCell ref="D196:H196"/>
    <mergeCell ref="D85:G85"/>
    <mergeCell ref="D116:H116"/>
    <mergeCell ref="D144:G144"/>
    <mergeCell ref="D91:G91"/>
    <mergeCell ref="D113:H113"/>
    <mergeCell ref="D114:H114"/>
    <mergeCell ref="A1:K1"/>
    <mergeCell ref="I2:J2"/>
    <mergeCell ref="D3:H3"/>
    <mergeCell ref="J3:K3"/>
    <mergeCell ref="D8:G8"/>
    <mergeCell ref="D36:G36"/>
    <mergeCell ref="D18:G18"/>
    <mergeCell ref="D16:G16"/>
    <mergeCell ref="D26:G26"/>
    <mergeCell ref="D30:G30"/>
    <mergeCell ref="D33:G33"/>
    <mergeCell ref="D35:G35"/>
    <mergeCell ref="D6:G6"/>
    <mergeCell ref="D9:G9"/>
    <mergeCell ref="D201:G201"/>
    <mergeCell ref="D12:G12"/>
    <mergeCell ref="D52:G52"/>
    <mergeCell ref="D20:H20"/>
    <mergeCell ref="D28:H28"/>
    <mergeCell ref="D61:G61"/>
    <mergeCell ref="D62:G62"/>
    <mergeCell ref="D14:G14"/>
    <mergeCell ref="D95:G95"/>
    <mergeCell ref="D179:H179"/>
    <mergeCell ref="D182:G182"/>
    <mergeCell ref="D183:G183"/>
    <mergeCell ref="D181:G181"/>
    <mergeCell ref="D180:H180"/>
    <mergeCell ref="D175:G175"/>
    <mergeCell ref="D146:G146"/>
    <mergeCell ref="D132:G132"/>
    <mergeCell ref="D149:G149"/>
    <mergeCell ref="C220:C221"/>
    <mergeCell ref="B220:B221"/>
    <mergeCell ref="A220:A221"/>
    <mergeCell ref="D249:G249"/>
    <mergeCell ref="D224:G224"/>
    <mergeCell ref="D223:H223"/>
    <mergeCell ref="D228:H228"/>
    <mergeCell ref="D244:G244"/>
    <mergeCell ref="D222:H222"/>
    <mergeCell ref="D221:G221"/>
    <mergeCell ref="A381:C381"/>
    <mergeCell ref="D366:G366"/>
    <mergeCell ref="D371:G371"/>
    <mergeCell ref="D377:G377"/>
    <mergeCell ref="D375:G375"/>
    <mergeCell ref="D308:G308"/>
    <mergeCell ref="D310:G310"/>
    <mergeCell ref="D300:H300"/>
    <mergeCell ref="D312:G312"/>
    <mergeCell ref="D309:G309"/>
    <mergeCell ref="D306:G306"/>
    <mergeCell ref="D323:G323"/>
    <mergeCell ref="D341:G341"/>
    <mergeCell ref="D315:G315"/>
    <mergeCell ref="D317:G317"/>
    <mergeCell ref="D319:G319"/>
    <mergeCell ref="D328:G328"/>
    <mergeCell ref="D362:G362"/>
    <mergeCell ref="D356:G356"/>
    <mergeCell ref="D346:G346"/>
    <mergeCell ref="D348:G348"/>
    <mergeCell ref="D360:G360"/>
    <mergeCell ref="D358:G358"/>
    <mergeCell ref="N81:R81"/>
    <mergeCell ref="D88:G88"/>
    <mergeCell ref="D105:G105"/>
    <mergeCell ref="D106:G106"/>
    <mergeCell ref="D97:G97"/>
    <mergeCell ref="D104:G104"/>
    <mergeCell ref="D99:H99"/>
    <mergeCell ref="D103:G103"/>
    <mergeCell ref="D102:G102"/>
    <mergeCell ref="D93:G93"/>
    <mergeCell ref="D321:G321"/>
    <mergeCell ref="D177:G177"/>
    <mergeCell ref="D184:G184"/>
    <mergeCell ref="D203:G203"/>
    <mergeCell ref="D204:G204"/>
    <mergeCell ref="D292:G292"/>
    <mergeCell ref="D261:H261"/>
    <mergeCell ref="D294:G294"/>
    <mergeCell ref="D296:H296"/>
    <mergeCell ref="D313:G313"/>
    <mergeCell ref="D343:G343"/>
    <mergeCell ref="D344:G344"/>
    <mergeCell ref="D324:G324"/>
    <mergeCell ref="D330:G330"/>
    <mergeCell ref="D332:G332"/>
    <mergeCell ref="D334:G334"/>
    <mergeCell ref="D339:G339"/>
    <mergeCell ref="D340:G3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Lubicz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anonymus</dc:creator>
  <cp:keywords/>
  <dc:description/>
  <cp:lastModifiedBy>Urząd Gminy w Lubiczu</cp:lastModifiedBy>
  <cp:lastPrinted>2009-03-19T08:21:50Z</cp:lastPrinted>
  <dcterms:created xsi:type="dcterms:W3CDTF">2003-03-11T12:18:05Z</dcterms:created>
  <dcterms:modified xsi:type="dcterms:W3CDTF">2009-03-23T12:50:43Z</dcterms:modified>
  <cp:category/>
  <cp:version/>
  <cp:contentType/>
  <cp:contentStatus/>
</cp:coreProperties>
</file>